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31,08,2017" sheetId="1" r:id="rId1"/>
    <sheet name="Sheet2" sheetId="2" r:id="rId2"/>
    <sheet name="Sheet3" sheetId="3" r:id="rId3"/>
  </sheets>
  <definedNames>
    <definedName name="_xlnm.Print_Titles" localSheetId="0">'31,08,2017'!$9:$13</definedName>
  </definedNames>
  <calcPr calcId="145621"/>
</workbook>
</file>

<file path=xl/calcChain.xml><?xml version="1.0" encoding="utf-8"?>
<calcChain xmlns="http://schemas.openxmlformats.org/spreadsheetml/2006/main">
  <c r="C368" i="1" l="1"/>
  <c r="C367" i="1"/>
  <c r="C366" i="1" s="1"/>
  <c r="C365" i="1"/>
  <c r="C363" i="1" s="1"/>
  <c r="C357" i="1"/>
  <c r="C356" i="1"/>
  <c r="C355" i="1" s="1"/>
  <c r="C344" i="1"/>
  <c r="C343" i="1"/>
  <c r="C342" i="1" s="1"/>
  <c r="C340" i="1"/>
  <c r="C339" i="1"/>
  <c r="C338" i="1" s="1"/>
  <c r="C337" i="1"/>
  <c r="C336" i="1" s="1"/>
  <c r="C312" i="1"/>
  <c r="C311" i="1" s="1"/>
  <c r="C296" i="1"/>
  <c r="C295" i="1"/>
  <c r="C294" i="1" s="1"/>
  <c r="C292" i="1"/>
  <c r="C290" i="1"/>
  <c r="C288" i="1"/>
  <c r="C287" i="1"/>
  <c r="C286" i="1" s="1"/>
  <c r="C273" i="1"/>
  <c r="C271" i="1"/>
  <c r="C270" i="1"/>
  <c r="C269" i="1" s="1"/>
  <c r="C238" i="1"/>
  <c r="C237" i="1"/>
  <c r="C235" i="1" s="1"/>
  <c r="C226" i="1"/>
  <c r="C225" i="1"/>
  <c r="C224" i="1"/>
  <c r="C222" i="1" s="1"/>
  <c r="C209" i="1"/>
  <c r="C208" i="1" s="1"/>
  <c r="C207" i="1"/>
  <c r="C205" i="1" s="1"/>
  <c r="C202" i="1"/>
  <c r="C200" i="1"/>
  <c r="C198" i="1"/>
  <c r="C196" i="1"/>
  <c r="C195" i="1"/>
  <c r="C194" i="1" s="1"/>
  <c r="C193" i="1"/>
  <c r="C192" i="1" s="1"/>
  <c r="C182" i="1"/>
  <c r="C181" i="1" s="1"/>
  <c r="C180" i="1"/>
  <c r="C179" i="1" s="1"/>
  <c r="C178" i="1"/>
  <c r="C177" i="1" s="1"/>
  <c r="C176" i="1"/>
  <c r="C175" i="1" s="1"/>
  <c r="C174" i="1"/>
  <c r="C173" i="1" s="1"/>
  <c r="C172" i="1"/>
  <c r="C171" i="1"/>
  <c r="C170" i="1"/>
  <c r="C167" i="1"/>
  <c r="C165" i="1"/>
  <c r="C164" i="1"/>
  <c r="C163" i="1" s="1"/>
  <c r="C149" i="1"/>
  <c r="C148" i="1" s="1"/>
  <c r="C137" i="1"/>
  <c r="C136" i="1" s="1"/>
  <c r="C95" i="1"/>
  <c r="C93" i="1" s="1"/>
  <c r="C92" i="1"/>
  <c r="C90" i="1" s="1"/>
  <c r="C88" i="1" s="1"/>
  <c r="C86" i="1" s="1"/>
  <c r="C84" i="1" s="1"/>
  <c r="C77" i="1"/>
  <c r="C76" i="1"/>
  <c r="C74" i="1" s="1"/>
  <c r="C75" i="1"/>
  <c r="C73" i="1" s="1"/>
  <c r="C71" i="1" s="1"/>
  <c r="C69" i="1" s="1"/>
  <c r="C57" i="1"/>
  <c r="C55" i="1" s="1"/>
  <c r="C53" i="1" s="1"/>
  <c r="C51" i="1" s="1"/>
  <c r="C22" i="1"/>
  <c r="C310" i="1" l="1"/>
  <c r="C309" i="1" s="1"/>
  <c r="C66" i="1"/>
  <c r="C168" i="1"/>
  <c r="C162" i="1" s="1"/>
  <c r="C160" i="1" s="1"/>
  <c r="C285" i="1"/>
  <c r="C284" i="1" s="1"/>
  <c r="C233" i="1"/>
  <c r="C234" i="1"/>
  <c r="C72" i="1"/>
  <c r="C70" i="1" s="1"/>
  <c r="C68" i="1" s="1"/>
  <c r="C65" i="1"/>
  <c r="C63" i="1" s="1"/>
  <c r="C61" i="1" s="1"/>
  <c r="C59" i="1" s="1"/>
  <c r="C49" i="1" s="1"/>
  <c r="C58" i="1"/>
  <c r="C91" i="1"/>
  <c r="C89" i="1" s="1"/>
  <c r="C87" i="1" s="1"/>
  <c r="C85" i="1" s="1"/>
  <c r="C191" i="1"/>
  <c r="C204" i="1"/>
  <c r="C151" i="1"/>
  <c r="C361" i="1"/>
  <c r="C360" i="1" s="1"/>
  <c r="C362" i="1"/>
  <c r="C161" i="1"/>
  <c r="C220" i="1"/>
  <c r="C221" i="1"/>
  <c r="C106" i="1"/>
  <c r="C122" i="1"/>
  <c r="C169" i="1"/>
  <c r="C206" i="1"/>
  <c r="C223" i="1"/>
  <c r="C236" i="1"/>
  <c r="C259" i="1"/>
  <c r="C268" i="1"/>
  <c r="C308" i="1"/>
  <c r="C322" i="1"/>
  <c r="C335" i="1"/>
  <c r="C354" i="1"/>
  <c r="C364" i="1"/>
  <c r="C283" i="1" l="1"/>
  <c r="C147" i="1"/>
  <c r="C64" i="1"/>
  <c r="C62" i="1" s="1"/>
  <c r="C60" i="1" s="1"/>
  <c r="C39" i="1"/>
  <c r="C38" i="1" s="1"/>
  <c r="C352" i="1"/>
  <c r="C328" i="1"/>
  <c r="C353" i="1"/>
  <c r="C281" i="1"/>
  <c r="C282" i="1"/>
  <c r="C145" i="1"/>
  <c r="C120" i="1"/>
  <c r="C146" i="1"/>
  <c r="C306" i="1"/>
  <c r="C307" i="1"/>
  <c r="C218" i="1"/>
  <c r="C219" i="1"/>
  <c r="C139" i="1"/>
  <c r="C189" i="1"/>
  <c r="C190" i="1"/>
  <c r="C320" i="1"/>
  <c r="C112" i="1"/>
  <c r="C321" i="1"/>
  <c r="C257" i="1"/>
  <c r="C258" i="1"/>
  <c r="C25" i="1"/>
  <c r="C24" i="1" s="1"/>
  <c r="C105" i="1"/>
  <c r="C333" i="1"/>
  <c r="C334" i="1"/>
  <c r="C266" i="1"/>
  <c r="C267" i="1"/>
  <c r="C121" i="1"/>
  <c r="C43" i="1"/>
  <c r="C42" i="1" s="1"/>
  <c r="C158" i="1"/>
  <c r="C159" i="1"/>
  <c r="C124" i="1"/>
  <c r="C150" i="1"/>
  <c r="C56" i="1"/>
  <c r="C54" i="1" s="1"/>
  <c r="C52" i="1" s="1"/>
  <c r="C50" i="1" s="1"/>
  <c r="C23" i="1"/>
  <c r="C231" i="1"/>
  <c r="C232" i="1"/>
  <c r="C251" i="1"/>
  <c r="C249" i="1" l="1"/>
  <c r="C250" i="1"/>
  <c r="C110" i="1"/>
  <c r="C157" i="1"/>
  <c r="C156" i="1"/>
  <c r="C265" i="1"/>
  <c r="C264" i="1"/>
  <c r="C187" i="1"/>
  <c r="C188" i="1"/>
  <c r="C144" i="1"/>
  <c r="C143" i="1"/>
  <c r="C327" i="1"/>
  <c r="C326" i="1"/>
  <c r="C126" i="1"/>
  <c r="C256" i="1"/>
  <c r="C255" i="1"/>
  <c r="C216" i="1"/>
  <c r="C214" i="1" s="1"/>
  <c r="C212" i="1" s="1"/>
  <c r="C211" i="1" s="1"/>
  <c r="C217" i="1"/>
  <c r="C215" i="1" s="1"/>
  <c r="C213" i="1" s="1"/>
  <c r="C119" i="1"/>
  <c r="C41" i="1"/>
  <c r="C118" i="1"/>
  <c r="C229" i="1"/>
  <c r="C228" i="1" s="1"/>
  <c r="C230" i="1"/>
  <c r="C123" i="1"/>
  <c r="C45" i="1"/>
  <c r="C44" i="1" s="1"/>
  <c r="C332" i="1"/>
  <c r="C331" i="1"/>
  <c r="C330" i="1" s="1"/>
  <c r="C319" i="1"/>
  <c r="C318" i="1"/>
  <c r="C280" i="1"/>
  <c r="C279" i="1"/>
  <c r="C111" i="1"/>
  <c r="C31" i="1"/>
  <c r="C30" i="1" s="1"/>
  <c r="C108" i="1"/>
  <c r="C138" i="1"/>
  <c r="C135" i="1"/>
  <c r="C305" i="1"/>
  <c r="C304" i="1"/>
  <c r="C351" i="1"/>
  <c r="C350" i="1"/>
  <c r="C302" i="1" l="1"/>
  <c r="C303" i="1"/>
  <c r="C107" i="1"/>
  <c r="C27" i="1"/>
  <c r="C104" i="1"/>
  <c r="C125" i="1"/>
  <c r="C47" i="1"/>
  <c r="C46" i="1" s="1"/>
  <c r="C277" i="1"/>
  <c r="C276" i="1" s="1"/>
  <c r="C278" i="1"/>
  <c r="C141" i="1"/>
  <c r="C140" i="1" s="1"/>
  <c r="C142" i="1"/>
  <c r="C262" i="1"/>
  <c r="C261" i="1" s="1"/>
  <c r="C263" i="1"/>
  <c r="C29" i="1"/>
  <c r="C28" i="1" s="1"/>
  <c r="C109" i="1"/>
  <c r="C348" i="1"/>
  <c r="C347" i="1" s="1"/>
  <c r="C349" i="1"/>
  <c r="C133" i="1"/>
  <c r="C134" i="1"/>
  <c r="C40" i="1"/>
  <c r="C37" i="1"/>
  <c r="C253" i="1"/>
  <c r="C252" i="1" s="1"/>
  <c r="C254" i="1"/>
  <c r="C185" i="1"/>
  <c r="C184" i="1" s="1"/>
  <c r="C186" i="1"/>
  <c r="C317" i="1"/>
  <c r="C116" i="1"/>
  <c r="C117" i="1"/>
  <c r="C324" i="1"/>
  <c r="C323" i="1" s="1"/>
  <c r="C325" i="1"/>
  <c r="C154" i="1"/>
  <c r="C153" i="1" s="1"/>
  <c r="C155" i="1"/>
  <c r="C248" i="1"/>
  <c r="C247" i="1"/>
  <c r="C132" i="1" l="1"/>
  <c r="C131" i="1"/>
  <c r="C245" i="1"/>
  <c r="C246" i="1"/>
  <c r="C115" i="1"/>
  <c r="C114" i="1"/>
  <c r="C113" i="1" s="1"/>
  <c r="C26" i="1"/>
  <c r="C20" i="1" s="1"/>
  <c r="C18" i="1" s="1"/>
  <c r="C16" i="1" s="1"/>
  <c r="C21" i="1"/>
  <c r="C19" i="1" s="1"/>
  <c r="C17" i="1" s="1"/>
  <c r="C35" i="1"/>
  <c r="C36" i="1"/>
  <c r="C103" i="1"/>
  <c r="C102" i="1"/>
  <c r="C301" i="1"/>
  <c r="C300" i="1"/>
  <c r="C299" i="1" s="1"/>
  <c r="C316" i="1"/>
  <c r="C314" i="1" s="1"/>
  <c r="C100" i="1" l="1"/>
  <c r="C101" i="1"/>
  <c r="C33" i="1"/>
  <c r="C32" i="1" s="1"/>
  <c r="C34" i="1"/>
  <c r="C15" i="1"/>
  <c r="C129" i="1"/>
  <c r="C128" i="1" s="1"/>
  <c r="C130" i="1"/>
  <c r="C244" i="1"/>
  <c r="C243" i="1"/>
  <c r="C242" i="1" s="1"/>
  <c r="C14" i="1"/>
  <c r="C99" i="1" l="1"/>
  <c r="C98" i="1"/>
  <c r="C97" i="1" s="1"/>
</calcChain>
</file>

<file path=xl/sharedStrings.xml><?xml version="1.0" encoding="utf-8"?>
<sst xmlns="http://schemas.openxmlformats.org/spreadsheetml/2006/main" count="569" uniqueCount="92">
  <si>
    <t>ANEXA NR. 3</t>
  </si>
  <si>
    <t>CONSILIUL JUDETEAN ARGES</t>
  </si>
  <si>
    <t>la HCJ nr.____/31.08.2017</t>
  </si>
  <si>
    <t xml:space="preserve">     I - Credite de angajament</t>
  </si>
  <si>
    <t xml:space="preserve">    II - Credite bugetare</t>
  </si>
  <si>
    <t xml:space="preserve"> INFLUENTE
la PROGRAMUL DE INVESTIŢII PUBLICE 
PE GRUPE DE INVESTITII SI SURSE DE FINANTARE
</t>
  </si>
  <si>
    <t>- mii lei -</t>
  </si>
  <si>
    <t>CAPITOL/</t>
  </si>
  <si>
    <t>I/II</t>
  </si>
  <si>
    <t>ANUL 2017</t>
  </si>
  <si>
    <t>GRUPA/</t>
  </si>
  <si>
    <t>SURSA</t>
  </si>
  <si>
    <t xml:space="preserve"> Total surse de finanţare</t>
  </si>
  <si>
    <t>I</t>
  </si>
  <si>
    <t>II</t>
  </si>
  <si>
    <t>02 Buget local</t>
  </si>
  <si>
    <t xml:space="preserve">     din care</t>
  </si>
  <si>
    <t>71 Active nefinanciare</t>
  </si>
  <si>
    <t>71.01.Active fixe</t>
  </si>
  <si>
    <t>71.01.01.Constructii</t>
  </si>
  <si>
    <t>71.01.02.Masini, echipamente si mijloace de transport</t>
  </si>
  <si>
    <t>71,01,03.Mobilier, aparatura birotica si alte active corporale</t>
  </si>
  <si>
    <t>71.01.30.Alte active fixe</t>
  </si>
  <si>
    <t>71.03Reparatii capitale aferente activelor fixe</t>
  </si>
  <si>
    <t>10 Venituri proprii</t>
  </si>
  <si>
    <t>A. Obiective (proiecte) de investiţii în continuare</t>
  </si>
  <si>
    <t>Total surse de finanţare</t>
  </si>
  <si>
    <t xml:space="preserve"> 02 Buget local</t>
  </si>
  <si>
    <t>71.01. Active fixe</t>
  </si>
  <si>
    <t xml:space="preserve">CAPITOLUL 68 ASISTENTA SOCIALA </t>
  </si>
  <si>
    <t>71.01.01. Constructii</t>
  </si>
  <si>
    <t>1. Unitatea de Asistenta Medico - Sociala Dedulesti</t>
  </si>
  <si>
    <t>Extindere, modernizare constructie UAMS Dedulesti</t>
  </si>
  <si>
    <t>Reabilitare,refunctionalizare si modernizare(extindere) a Unitatii de Asistenta Medico-Sociala Dedulesti(constructie corp B)</t>
  </si>
  <si>
    <t>CAPITOLUL 84.02 TRANSPORTURI</t>
  </si>
  <si>
    <t>TOTAL GENERAL</t>
  </si>
  <si>
    <t>din care</t>
  </si>
  <si>
    <t xml:space="preserve">02 Buget local </t>
  </si>
  <si>
    <t>Refacere pod pe DJ 739 (DN73D) Barzesti-Negresti-Zgriptesti-Beleti (DJ702) peste raul Argesel, km 0+145, in comuna Vulturesti, judetul Arges</t>
  </si>
  <si>
    <t xml:space="preserve">C. Alte cheltuieli de investiţii </t>
  </si>
  <si>
    <t>b.dotari independente</t>
  </si>
  <si>
    <t>71,01,30.Alte active fixe</t>
  </si>
  <si>
    <t>CAPITOLUL 66.10 SANATATE</t>
  </si>
  <si>
    <t>Spitalul de Pneumoftiziologie Leordeni</t>
  </si>
  <si>
    <t>Termostat</t>
  </si>
  <si>
    <t>Spitalul Orasenesc Regele Carol I Costesti</t>
  </si>
  <si>
    <t>Statie centrala de vacuum medical</t>
  </si>
  <si>
    <t>Electrocardiograf cu 12 canale</t>
  </si>
  <si>
    <t>Defibrilator sala operatie</t>
  </si>
  <si>
    <t>Echipament stocare plasma si sange omologat</t>
  </si>
  <si>
    <t>Aparat automat hematologie 5 DIF</t>
  </si>
  <si>
    <t>Aparat determinare INR</t>
  </si>
  <si>
    <t>Analizor ionograma</t>
  </si>
  <si>
    <t>CAPITOLUL 67.10 CULTURA, RECREERE SI RELIGIE</t>
  </si>
  <si>
    <t xml:space="preserve"> 10 Venituri proprii</t>
  </si>
  <si>
    <t xml:space="preserve"> din care</t>
  </si>
  <si>
    <t>71.01.03.Mobilier,aparatura birotica si alte active corporale</t>
  </si>
  <si>
    <t>Centrul Cultural Judetean Arges</t>
  </si>
  <si>
    <t xml:space="preserve">Masina de spalat </t>
  </si>
  <si>
    <t>Platforma scena mobila si banchete pe structura metalica</t>
  </si>
  <si>
    <t>Platforma scena mobila(lemn pe structura metalica)</t>
  </si>
  <si>
    <t>Banchete(lemn pe structura metalica)</t>
  </si>
  <si>
    <t xml:space="preserve"> Centrul Cultural Judetean Arges</t>
  </si>
  <si>
    <t>Licenta electronica Microsoft Office</t>
  </si>
  <si>
    <t>Directia Generala de Asistenta Sociala si Protectia Copilului Arges</t>
  </si>
  <si>
    <t>Achizitie xerox</t>
  </si>
  <si>
    <t>Achizitie Multifunctional</t>
  </si>
  <si>
    <t>CAPITOLUL 84 .02 TRANSPORTURI</t>
  </si>
  <si>
    <t xml:space="preserve">  din care</t>
  </si>
  <si>
    <t>Lama zapada(2 buc)</t>
  </si>
  <si>
    <t>c. cheltuieli aferente studiilor de fezabilitate si alte studii</t>
  </si>
  <si>
    <t xml:space="preserve"> 1. Total surse de finanţare</t>
  </si>
  <si>
    <t xml:space="preserve">     din care:</t>
  </si>
  <si>
    <t>71.01 Active fixe</t>
  </si>
  <si>
    <t>CAPITOLUL 51.02 AUTORITATI EXECUTIVE SI LEGISLATIVE</t>
  </si>
  <si>
    <t>Servicii de expertiza tehnica structurala,studii de teren,audit energetic, DALI/SF,documentatii avize solicitate prin Certificat de Urbanism pentru obiectivul de investitii Extindere si dotare spatii Urgenta si amenajari incinta Spital Judetean de Urgenta Pitesti</t>
  </si>
  <si>
    <t>Servicii de expertiza tehnica structurala,studii de teren,audit energetic, DALI/SF,documentatii avize solicitate prin Certificat de Urbanism pentru obiectivul de investitii Extindere, modernizare si dotare spatii Urgenta Spitalul de Pediatrie Pitesti</t>
  </si>
  <si>
    <t>Spitalul de Pediatrie Pitesti</t>
  </si>
  <si>
    <t>Proiectare lucrari Reparatii capitale etaj 4</t>
  </si>
  <si>
    <t>Proiectare lucrari Reparatii capitale etaj 5</t>
  </si>
  <si>
    <t>Proiectare lucrari Reparatii capitale Bloc Alimentar si hol aferent,Bucatarie Dietetica,Magazie Alimente si holuri aferente</t>
  </si>
  <si>
    <t>Spitalul de Psihiatrie Sfanta Maria Vedea</t>
  </si>
  <si>
    <t>Proiect, avize si autorizatii de securitate la incendiu</t>
  </si>
  <si>
    <t>Reabilitarea termica a elementelor de anvelopa a cladirii Centrul de Copii Sfantul Andrei Pitesti - Expertiza tehnica, Audit energetic, Studii de teren si DALI</t>
  </si>
  <si>
    <t>e. alte cheltuieli asimilate investitiilor</t>
  </si>
  <si>
    <t>71.03 Reparatii capitale aferente activelor fixe</t>
  </si>
  <si>
    <t>Spitalul Judetean de Urgenta  Pitesti</t>
  </si>
  <si>
    <t>Reparatii capitale instalatii apa calda + caldura Spital 2</t>
  </si>
  <si>
    <t>Reparatii capitale etaj 7</t>
  </si>
  <si>
    <t>Muzeul Judetean Arges</t>
  </si>
  <si>
    <t>Reabilitare punct termic(centrale termice-1000KW)</t>
  </si>
  <si>
    <t>Reparatii capitale acoperis la Complexul de Servicii pentru Copiii cu Handicap Trivale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</si>
</sst>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.##0.00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  <charset val="238"/>
    </font>
    <font>
      <b/>
      <sz val="10"/>
      <name val="Arial"/>
      <family val="2"/>
    </font>
    <font>
      <b/>
      <sz val="12"/>
      <name val="Arial"/>
      <family val="2"/>
    </font>
    <font>
      <b/>
      <i/>
      <sz val="10"/>
      <name val="Arial"/>
      <family val="2"/>
      <charset val="238"/>
    </font>
    <font>
      <i/>
      <sz val="10"/>
      <name val="Arial"/>
      <family val="2"/>
      <charset val="238"/>
    </font>
    <font>
      <sz val="12"/>
      <name val="Arial"/>
      <family val="2"/>
      <charset val="238"/>
    </font>
    <font>
      <b/>
      <i/>
      <sz val="10"/>
      <name val="Arial"/>
      <family val="2"/>
    </font>
    <font>
      <b/>
      <sz val="10"/>
      <name val="Arial"/>
      <family val="2"/>
      <charset val="238"/>
    </font>
    <font>
      <sz val="10"/>
      <color rgb="FFFF0000"/>
      <name val="Arial"/>
      <family val="2"/>
    </font>
    <font>
      <b/>
      <sz val="10"/>
      <color rgb="FFFF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221">
    <xf numFmtId="0" fontId="0" fillId="0" borderId="0" xfId="0"/>
    <xf numFmtId="0" fontId="1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quotePrefix="1" applyBorder="1" applyAlignment="1">
      <alignment horizontal="right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/>
    <xf numFmtId="0" fontId="0" fillId="0" borderId="3" xfId="0" applyBorder="1" applyAlignment="1">
      <alignment horizontal="center"/>
    </xf>
    <xf numFmtId="0" fontId="0" fillId="0" borderId="4" xfId="0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4" fillId="2" borderId="2" xfId="0" applyFont="1" applyFill="1" applyBorder="1" applyAlignment="1"/>
    <xf numFmtId="0" fontId="3" fillId="2" borderId="2" xfId="0" applyFont="1" applyFill="1" applyBorder="1" applyAlignment="1">
      <alignment horizontal="center"/>
    </xf>
    <xf numFmtId="4" fontId="0" fillId="2" borderId="5" xfId="0" applyNumberFormat="1" applyFill="1" applyBorder="1" applyAlignment="1">
      <alignment horizontal="right"/>
    </xf>
    <xf numFmtId="0" fontId="3" fillId="2" borderId="4" xfId="0" applyFont="1" applyFill="1" applyBorder="1"/>
    <xf numFmtId="0" fontId="3" fillId="2" borderId="4" xfId="0" applyFont="1" applyFill="1" applyBorder="1" applyAlignment="1">
      <alignment horizontal="center"/>
    </xf>
    <xf numFmtId="0" fontId="5" fillId="0" borderId="3" xfId="0" applyFont="1" applyFill="1" applyBorder="1" applyAlignment="1"/>
    <xf numFmtId="0" fontId="1" fillId="0" borderId="2" xfId="0" applyFont="1" applyFill="1" applyBorder="1" applyAlignment="1">
      <alignment horizontal="center"/>
    </xf>
    <xf numFmtId="4" fontId="0" fillId="0" borderId="5" xfId="0" applyNumberFormat="1" applyFill="1" applyBorder="1" applyAlignment="1">
      <alignment horizontal="right"/>
    </xf>
    <xf numFmtId="0" fontId="2" fillId="0" borderId="4" xfId="0" applyFont="1" applyFill="1" applyBorder="1" applyAlignment="1"/>
    <xf numFmtId="0" fontId="1" fillId="0" borderId="4" xfId="0" applyFont="1" applyFill="1" applyBorder="1" applyAlignment="1">
      <alignment horizontal="center"/>
    </xf>
    <xf numFmtId="0" fontId="6" fillId="0" borderId="2" xfId="0" applyFont="1" applyFill="1" applyBorder="1"/>
    <xf numFmtId="0" fontId="0" fillId="0" borderId="3" xfId="0" applyFill="1" applyBorder="1" applyAlignment="1">
      <alignment horizontal="center"/>
    </xf>
    <xf numFmtId="0" fontId="6" fillId="0" borderId="4" xfId="0" applyFont="1" applyFill="1" applyBorder="1"/>
    <xf numFmtId="0" fontId="0" fillId="0" borderId="4" xfId="0" applyFill="1" applyBorder="1" applyAlignment="1">
      <alignment horizontal="center"/>
    </xf>
    <xf numFmtId="0" fontId="1" fillId="0" borderId="2" xfId="0" applyFont="1" applyFill="1" applyBorder="1"/>
    <xf numFmtId="0" fontId="0" fillId="0" borderId="2" xfId="0" applyFill="1" applyBorder="1" applyAlignment="1">
      <alignment horizontal="center"/>
    </xf>
    <xf numFmtId="0" fontId="0" fillId="0" borderId="4" xfId="0" applyFill="1" applyBorder="1"/>
    <xf numFmtId="4" fontId="1" fillId="0" borderId="4" xfId="0" applyNumberFormat="1" applyFont="1" applyFill="1" applyBorder="1" applyAlignment="1">
      <alignment horizontal="right"/>
    </xf>
    <xf numFmtId="0" fontId="1" fillId="0" borderId="4" xfId="0" applyFont="1" applyFill="1" applyBorder="1"/>
    <xf numFmtId="0" fontId="2" fillId="0" borderId="3" xfId="0" applyFont="1" applyFill="1" applyBorder="1" applyAlignment="1"/>
    <xf numFmtId="4" fontId="0" fillId="0" borderId="2" xfId="0" applyNumberFormat="1" applyFill="1" applyBorder="1" applyAlignment="1">
      <alignment horizontal="right"/>
    </xf>
    <xf numFmtId="0" fontId="2" fillId="0" borderId="6" xfId="0" applyFont="1" applyFill="1" applyBorder="1" applyAlignment="1"/>
    <xf numFmtId="4" fontId="0" fillId="0" borderId="7" xfId="0" applyNumberFormat="1" applyFill="1" applyBorder="1" applyAlignment="1">
      <alignment horizontal="right"/>
    </xf>
    <xf numFmtId="0" fontId="2" fillId="0" borderId="8" xfId="0" applyFont="1" applyFill="1" applyBorder="1" applyAlignment="1"/>
    <xf numFmtId="0" fontId="5" fillId="0" borderId="3" xfId="0" applyFont="1" applyFill="1" applyBorder="1" applyAlignment="1">
      <alignment horizontal="left"/>
    </xf>
    <xf numFmtId="0" fontId="2" fillId="0" borderId="4" xfId="0" applyFont="1" applyFill="1" applyBorder="1" applyAlignment="1">
      <alignment horizontal="left"/>
    </xf>
    <xf numFmtId="0" fontId="1" fillId="0" borderId="3" xfId="0" applyFont="1" applyFill="1" applyBorder="1" applyAlignment="1">
      <alignment wrapText="1"/>
    </xf>
    <xf numFmtId="0" fontId="0" fillId="0" borderId="0" xfId="0" applyFill="1"/>
    <xf numFmtId="0" fontId="3" fillId="2" borderId="9" xfId="0" applyFont="1" applyFill="1" applyBorder="1" applyAlignment="1"/>
    <xf numFmtId="0" fontId="3" fillId="2" borderId="10" xfId="0" applyFont="1" applyFill="1" applyBorder="1" applyAlignment="1"/>
    <xf numFmtId="0" fontId="3" fillId="2" borderId="5" xfId="0" applyFont="1" applyFill="1" applyBorder="1" applyAlignment="1"/>
    <xf numFmtId="0" fontId="0" fillId="3" borderId="0" xfId="0" applyFill="1"/>
    <xf numFmtId="0" fontId="7" fillId="0" borderId="2" xfId="0" applyFont="1" applyFill="1" applyBorder="1" applyAlignment="1"/>
    <xf numFmtId="0" fontId="2" fillId="0" borderId="2" xfId="0" applyFont="1" applyFill="1" applyBorder="1" applyAlignment="1">
      <alignment horizontal="center"/>
    </xf>
    <xf numFmtId="0" fontId="3" fillId="0" borderId="4" xfId="0" applyFont="1" applyFill="1" applyBorder="1"/>
    <xf numFmtId="0" fontId="2" fillId="0" borderId="4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left"/>
    </xf>
    <xf numFmtId="0" fontId="1" fillId="0" borderId="3" xfId="0" applyFont="1" applyFill="1" applyBorder="1" applyAlignment="1">
      <alignment horizontal="center"/>
    </xf>
    <xf numFmtId="0" fontId="1" fillId="0" borderId="3" xfId="0" applyFont="1" applyFill="1" applyBorder="1"/>
    <xf numFmtId="4" fontId="1" fillId="0" borderId="5" xfId="0" applyNumberFormat="1" applyFont="1" applyFill="1" applyBorder="1" applyAlignment="1">
      <alignment horizontal="right"/>
    </xf>
    <xf numFmtId="0" fontId="0" fillId="0" borderId="0" xfId="0" applyFill="1" applyBorder="1"/>
    <xf numFmtId="0" fontId="5" fillId="0" borderId="2" xfId="0" applyFont="1" applyFill="1" applyBorder="1" applyAlignment="1"/>
    <xf numFmtId="4" fontId="1" fillId="0" borderId="0" xfId="0" applyNumberFormat="1" applyFont="1" applyFill="1" applyBorder="1" applyAlignment="1">
      <alignment horizontal="right"/>
    </xf>
    <xf numFmtId="0" fontId="9" fillId="0" borderId="2" xfId="0" applyFont="1" applyFill="1" applyBorder="1" applyAlignment="1">
      <alignment wrapText="1"/>
    </xf>
    <xf numFmtId="0" fontId="9" fillId="0" borderId="2" xfId="0" applyFont="1" applyFill="1" applyBorder="1" applyAlignment="1">
      <alignment horizontal="center"/>
    </xf>
    <xf numFmtId="4" fontId="9" fillId="0" borderId="5" xfId="0" applyNumberFormat="1" applyFont="1" applyFill="1" applyBorder="1" applyAlignment="1">
      <alignment horizontal="right"/>
    </xf>
    <xf numFmtId="4" fontId="9" fillId="0" borderId="0" xfId="0" applyNumberFormat="1" applyFont="1" applyFill="1" applyBorder="1" applyAlignment="1">
      <alignment horizontal="right"/>
    </xf>
    <xf numFmtId="0" fontId="9" fillId="0" borderId="0" xfId="0" applyFont="1" applyFill="1"/>
    <xf numFmtId="0" fontId="9" fillId="0" borderId="0" xfId="0" applyFont="1" applyFill="1" applyBorder="1"/>
    <xf numFmtId="0" fontId="9" fillId="0" borderId="4" xfId="0" applyFont="1" applyFill="1" applyBorder="1"/>
    <xf numFmtId="0" fontId="9" fillId="0" borderId="4" xfId="0" applyFont="1" applyFill="1" applyBorder="1" applyAlignment="1">
      <alignment horizontal="center"/>
    </xf>
    <xf numFmtId="0" fontId="1" fillId="0" borderId="2" xfId="0" applyFont="1" applyFill="1" applyBorder="1" applyAlignment="1">
      <alignment wrapText="1"/>
    </xf>
    <xf numFmtId="0" fontId="10" fillId="0" borderId="0" xfId="0" applyFont="1" applyFill="1"/>
    <xf numFmtId="0" fontId="1" fillId="0" borderId="5" xfId="0" applyFont="1" applyFill="1" applyBorder="1" applyAlignment="1">
      <alignment wrapText="1"/>
    </xf>
    <xf numFmtId="0" fontId="1" fillId="0" borderId="5" xfId="0" applyFont="1" applyFill="1" applyBorder="1" applyAlignment="1">
      <alignment horizontal="center"/>
    </xf>
    <xf numFmtId="0" fontId="1" fillId="0" borderId="4" xfId="0" applyFont="1" applyFill="1" applyBorder="1" applyAlignment="1">
      <alignment wrapText="1"/>
    </xf>
    <xf numFmtId="0" fontId="3" fillId="0" borderId="2" xfId="0" applyFont="1" applyFill="1" applyBorder="1" applyAlignment="1">
      <alignment wrapText="1"/>
    </xf>
    <xf numFmtId="0" fontId="1" fillId="0" borderId="2" xfId="0" applyFont="1" applyFill="1" applyBorder="1" applyAlignment="1">
      <alignment horizontal="left" wrapText="1"/>
    </xf>
    <xf numFmtId="0" fontId="7" fillId="5" borderId="2" xfId="0" applyFont="1" applyFill="1" applyBorder="1"/>
    <xf numFmtId="0" fontId="2" fillId="5" borderId="2" xfId="0" applyFont="1" applyFill="1" applyBorder="1" applyAlignment="1">
      <alignment horizontal="center"/>
    </xf>
    <xf numFmtId="4" fontId="0" fillId="5" borderId="5" xfId="0" applyNumberFormat="1" applyFill="1" applyBorder="1" applyAlignment="1">
      <alignment horizontal="right"/>
    </xf>
    <xf numFmtId="0" fontId="3" fillId="5" borderId="4" xfId="0" applyFont="1" applyFill="1" applyBorder="1"/>
    <xf numFmtId="0" fontId="2" fillId="5" borderId="4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left"/>
    </xf>
    <xf numFmtId="4" fontId="2" fillId="0" borderId="5" xfId="0" applyNumberFormat="1" applyFont="1" applyFill="1" applyBorder="1" applyAlignment="1">
      <alignment horizontal="right"/>
    </xf>
    <xf numFmtId="0" fontId="9" fillId="0" borderId="2" xfId="0" applyFont="1" applyFill="1" applyBorder="1"/>
    <xf numFmtId="0" fontId="9" fillId="0" borderId="0" xfId="0" applyFont="1"/>
    <xf numFmtId="0" fontId="0" fillId="0" borderId="0" xfId="0" applyBorder="1"/>
    <xf numFmtId="0" fontId="9" fillId="5" borderId="2" xfId="0" applyFont="1" applyFill="1" applyBorder="1"/>
    <xf numFmtId="0" fontId="9" fillId="5" borderId="2" xfId="0" applyFont="1" applyFill="1" applyBorder="1" applyAlignment="1">
      <alignment horizontal="center"/>
    </xf>
    <xf numFmtId="4" fontId="9" fillId="5" borderId="5" xfId="0" applyNumberFormat="1" applyFont="1" applyFill="1" applyBorder="1" applyAlignment="1">
      <alignment horizontal="right"/>
    </xf>
    <xf numFmtId="4" fontId="9" fillId="5" borderId="0" xfId="0" applyNumberFormat="1" applyFont="1" applyFill="1" applyBorder="1" applyAlignment="1">
      <alignment horizontal="right"/>
    </xf>
    <xf numFmtId="0" fontId="9" fillId="5" borderId="0" xfId="0" applyFont="1" applyFill="1" applyBorder="1"/>
    <xf numFmtId="0" fontId="9" fillId="5" borderId="0" xfId="0" applyFont="1" applyFill="1"/>
    <xf numFmtId="0" fontId="9" fillId="5" borderId="4" xfId="0" applyFont="1" applyFill="1" applyBorder="1"/>
    <xf numFmtId="0" fontId="9" fillId="5" borderId="4" xfId="0" applyFont="1" applyFill="1" applyBorder="1" applyAlignment="1">
      <alignment horizontal="center"/>
    </xf>
    <xf numFmtId="0" fontId="2" fillId="5" borderId="2" xfId="0" applyFont="1" applyFill="1" applyBorder="1"/>
    <xf numFmtId="0" fontId="1" fillId="5" borderId="2" xfId="0" applyFont="1" applyFill="1" applyBorder="1" applyAlignment="1">
      <alignment horizontal="center"/>
    </xf>
    <xf numFmtId="4" fontId="0" fillId="5" borderId="0" xfId="0" applyNumberFormat="1" applyFill="1" applyBorder="1" applyAlignment="1">
      <alignment horizontal="right"/>
    </xf>
    <xf numFmtId="4" fontId="2" fillId="5" borderId="0" xfId="0" applyNumberFormat="1" applyFont="1" applyFill="1" applyBorder="1" applyAlignment="1">
      <alignment horizontal="right"/>
    </xf>
    <xf numFmtId="0" fontId="0" fillId="5" borderId="0" xfId="0" applyFill="1" applyBorder="1"/>
    <xf numFmtId="0" fontId="0" fillId="5" borderId="0" xfId="0" applyFill="1"/>
    <xf numFmtId="0" fontId="0" fillId="5" borderId="4" xfId="0" applyFill="1" applyBorder="1"/>
    <xf numFmtId="0" fontId="1" fillId="5" borderId="4" xfId="0" applyFont="1" applyFill="1" applyBorder="1" applyAlignment="1">
      <alignment horizontal="center"/>
    </xf>
    <xf numFmtId="0" fontId="2" fillId="0" borderId="2" xfId="0" applyFont="1" applyFill="1" applyBorder="1" applyAlignment="1">
      <alignment wrapText="1"/>
    </xf>
    <xf numFmtId="4" fontId="0" fillId="0" borderId="0" xfId="0" applyNumberFormat="1" applyFill="1" applyBorder="1" applyAlignment="1">
      <alignment horizontal="right"/>
    </xf>
    <xf numFmtId="4" fontId="2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/>
    <xf numFmtId="0" fontId="2" fillId="0" borderId="0" xfId="0" applyFont="1"/>
    <xf numFmtId="164" fontId="0" fillId="0" borderId="0" xfId="0" applyNumberFormat="1"/>
    <xf numFmtId="0" fontId="9" fillId="0" borderId="3" xfId="0" applyFont="1" applyFill="1" applyBorder="1" applyAlignment="1">
      <alignment horizontal="left"/>
    </xf>
    <xf numFmtId="0" fontId="9" fillId="0" borderId="2" xfId="0" applyFont="1" applyFill="1" applyBorder="1" applyAlignment="1"/>
    <xf numFmtId="0" fontId="9" fillId="0" borderId="5" xfId="0" applyFont="1" applyFill="1" applyBorder="1" applyAlignment="1">
      <alignment horizontal="center"/>
    </xf>
    <xf numFmtId="0" fontId="9" fillId="0" borderId="4" xfId="0" applyFont="1" applyFill="1" applyBorder="1" applyAlignment="1"/>
    <xf numFmtId="0" fontId="9" fillId="5" borderId="3" xfId="0" applyFont="1" applyFill="1" applyBorder="1" applyAlignment="1">
      <alignment horizontal="left"/>
    </xf>
    <xf numFmtId="0" fontId="9" fillId="5" borderId="4" xfId="0" applyFont="1" applyFill="1" applyBorder="1" applyAlignment="1"/>
    <xf numFmtId="0" fontId="1" fillId="5" borderId="2" xfId="0" applyFont="1" applyFill="1" applyBorder="1"/>
    <xf numFmtId="4" fontId="1" fillId="5" borderId="5" xfId="0" applyNumberFormat="1" applyFont="1" applyFill="1" applyBorder="1" applyAlignment="1">
      <alignment horizontal="right"/>
    </xf>
    <xf numFmtId="4" fontId="1" fillId="5" borderId="0" xfId="0" applyNumberFormat="1" applyFont="1" applyFill="1" applyBorder="1" applyAlignment="1">
      <alignment horizontal="right"/>
    </xf>
    <xf numFmtId="0" fontId="1" fillId="0" borderId="2" xfId="0" applyFont="1" applyFill="1" applyBorder="1" applyAlignment="1"/>
    <xf numFmtId="0" fontId="1" fillId="5" borderId="2" xfId="0" applyFont="1" applyFill="1" applyBorder="1" applyAlignment="1">
      <alignment vertical="center" wrapText="1"/>
    </xf>
    <xf numFmtId="0" fontId="9" fillId="5" borderId="3" xfId="0" applyFont="1" applyFill="1" applyBorder="1" applyAlignment="1"/>
    <xf numFmtId="0" fontId="9" fillId="5" borderId="7" xfId="0" applyFont="1" applyFill="1" applyBorder="1" applyAlignment="1">
      <alignment wrapText="1"/>
    </xf>
    <xf numFmtId="0" fontId="9" fillId="5" borderId="7" xfId="0" applyFont="1" applyFill="1" applyBorder="1" applyAlignment="1">
      <alignment horizontal="center"/>
    </xf>
    <xf numFmtId="0" fontId="11" fillId="5" borderId="0" xfId="0" applyFont="1" applyFill="1" applyBorder="1"/>
    <xf numFmtId="0" fontId="11" fillId="5" borderId="0" xfId="0" applyFont="1" applyFill="1"/>
    <xf numFmtId="0" fontId="9" fillId="5" borderId="13" xfId="0" applyFont="1" applyFill="1" applyBorder="1" applyAlignment="1">
      <alignment wrapText="1"/>
    </xf>
    <xf numFmtId="0" fontId="9" fillId="5" borderId="13" xfId="0" applyFont="1" applyFill="1" applyBorder="1" applyAlignment="1">
      <alignment horizontal="center"/>
    </xf>
    <xf numFmtId="0" fontId="9" fillId="0" borderId="3" xfId="0" applyFont="1" applyFill="1" applyBorder="1"/>
    <xf numFmtId="4" fontId="0" fillId="0" borderId="2" xfId="0" applyNumberFormat="1" applyFill="1" applyBorder="1" applyAlignment="1">
      <alignment horizontal="center"/>
    </xf>
    <xf numFmtId="4" fontId="1" fillId="0" borderId="4" xfId="0" applyNumberFormat="1" applyFont="1" applyFill="1" applyBorder="1" applyAlignment="1">
      <alignment horizontal="center"/>
    </xf>
    <xf numFmtId="0" fontId="1" fillId="5" borderId="3" xfId="0" applyFont="1" applyFill="1" applyBorder="1" applyAlignment="1">
      <alignment wrapText="1"/>
    </xf>
    <xf numFmtId="0" fontId="1" fillId="5" borderId="6" xfId="0" applyFont="1" applyFill="1" applyBorder="1" applyAlignment="1">
      <alignment horizontal="center"/>
    </xf>
    <xf numFmtId="0" fontId="1" fillId="5" borderId="8" xfId="0" applyFont="1" applyFill="1" applyBorder="1" applyAlignment="1">
      <alignment horizontal="center"/>
    </xf>
    <xf numFmtId="0" fontId="0" fillId="0" borderId="3" xfId="0" applyFill="1" applyBorder="1"/>
    <xf numFmtId="0" fontId="0" fillId="0" borderId="14" xfId="0" applyFill="1" applyBorder="1"/>
    <xf numFmtId="0" fontId="0" fillId="0" borderId="14" xfId="0" applyFill="1" applyBorder="1" applyAlignment="1">
      <alignment horizontal="center"/>
    </xf>
    <xf numFmtId="0" fontId="5" fillId="0" borderId="3" xfId="0" applyFont="1" applyFill="1" applyBorder="1"/>
    <xf numFmtId="0" fontId="6" fillId="0" borderId="3" xfId="0" applyFont="1" applyFill="1" applyBorder="1" applyAlignment="1">
      <alignment horizontal="left"/>
    </xf>
    <xf numFmtId="0" fontId="8" fillId="0" borderId="15" xfId="0" applyFont="1" applyFill="1" applyBorder="1" applyAlignment="1"/>
    <xf numFmtId="0" fontId="1" fillId="0" borderId="6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6" fillId="0" borderId="15" xfId="0" applyFont="1" applyFill="1" applyBorder="1" applyAlignment="1">
      <alignment horizontal="left"/>
    </xf>
    <xf numFmtId="0" fontId="2" fillId="0" borderId="15" xfId="0" applyFont="1" applyFill="1" applyBorder="1" applyAlignment="1"/>
    <xf numFmtId="0" fontId="2" fillId="0" borderId="2" xfId="0" applyFont="1" applyFill="1" applyBorder="1" applyAlignment="1"/>
    <xf numFmtId="0" fontId="1" fillId="5" borderId="3" xfId="0" applyFont="1" applyFill="1" applyBorder="1"/>
    <xf numFmtId="0" fontId="0" fillId="5" borderId="2" xfId="0" applyFill="1" applyBorder="1" applyAlignment="1">
      <alignment horizontal="center"/>
    </xf>
    <xf numFmtId="0" fontId="1" fillId="5" borderId="4" xfId="0" applyFont="1" applyFill="1" applyBorder="1"/>
    <xf numFmtId="0" fontId="0" fillId="5" borderId="4" xfId="0" applyFill="1" applyBorder="1" applyAlignment="1">
      <alignment horizontal="center"/>
    </xf>
    <xf numFmtId="0" fontId="5" fillId="5" borderId="3" xfId="0" applyFont="1" applyFill="1" applyBorder="1"/>
    <xf numFmtId="0" fontId="0" fillId="5" borderId="3" xfId="0" applyFill="1" applyBorder="1" applyAlignment="1">
      <alignment horizontal="center"/>
    </xf>
    <xf numFmtId="0" fontId="6" fillId="5" borderId="2" xfId="0" applyFont="1" applyFill="1" applyBorder="1"/>
    <xf numFmtId="0" fontId="6" fillId="5" borderId="4" xfId="0" applyFont="1" applyFill="1" applyBorder="1"/>
    <xf numFmtId="0" fontId="6" fillId="5" borderId="3" xfId="0" applyFont="1" applyFill="1" applyBorder="1" applyAlignment="1">
      <alignment horizontal="left"/>
    </xf>
    <xf numFmtId="0" fontId="9" fillId="5" borderId="3" xfId="0" applyFont="1" applyFill="1" applyBorder="1" applyAlignment="1">
      <alignment horizontal="center"/>
    </xf>
    <xf numFmtId="0" fontId="2" fillId="5" borderId="5" xfId="0" applyFont="1" applyFill="1" applyBorder="1" applyAlignment="1">
      <alignment horizontal="center"/>
    </xf>
    <xf numFmtId="0" fontId="9" fillId="0" borderId="3" xfId="0" applyFont="1" applyFill="1" applyBorder="1" applyAlignment="1"/>
    <xf numFmtId="0" fontId="2" fillId="5" borderId="2" xfId="0" applyFont="1" applyFill="1" applyBorder="1" applyAlignment="1"/>
    <xf numFmtId="0" fontId="2" fillId="5" borderId="4" xfId="0" applyFont="1" applyFill="1" applyBorder="1" applyAlignment="1"/>
    <xf numFmtId="0" fontId="9" fillId="5" borderId="2" xfId="0" applyFont="1" applyFill="1" applyBorder="1" applyAlignment="1">
      <alignment wrapText="1"/>
    </xf>
    <xf numFmtId="0" fontId="5" fillId="5" borderId="3" xfId="0" applyFont="1" applyFill="1" applyBorder="1" applyAlignment="1">
      <alignment wrapText="1"/>
    </xf>
    <xf numFmtId="0" fontId="1" fillId="5" borderId="2" xfId="0" applyFont="1" applyFill="1" applyBorder="1" applyAlignment="1">
      <alignment wrapText="1"/>
    </xf>
    <xf numFmtId="0" fontId="2" fillId="5" borderId="12" xfId="0" applyFont="1" applyFill="1" applyBorder="1" applyAlignment="1">
      <alignment horizontal="center"/>
    </xf>
    <xf numFmtId="0" fontId="6" fillId="5" borderId="4" xfId="0" applyFont="1" applyFill="1" applyBorder="1" applyAlignment="1">
      <alignment wrapText="1"/>
    </xf>
    <xf numFmtId="0" fontId="2" fillId="5" borderId="1" xfId="0" applyFont="1" applyFill="1" applyBorder="1" applyAlignment="1">
      <alignment horizontal="center"/>
    </xf>
    <xf numFmtId="0" fontId="9" fillId="4" borderId="9" xfId="0" applyFont="1" applyFill="1" applyBorder="1" applyAlignment="1"/>
    <xf numFmtId="0" fontId="9" fillId="4" borderId="5" xfId="0" applyFont="1" applyFill="1" applyBorder="1" applyAlignment="1"/>
    <xf numFmtId="0" fontId="9" fillId="4" borderId="11" xfId="0" applyFont="1" applyFill="1" applyBorder="1" applyAlignment="1"/>
    <xf numFmtId="0" fontId="9" fillId="0" borderId="0" xfId="0" applyFont="1" applyFill="1" applyBorder="1" applyAlignment="1"/>
    <xf numFmtId="0" fontId="9" fillId="0" borderId="6" xfId="0" applyFont="1" applyFill="1" applyBorder="1" applyAlignment="1"/>
    <xf numFmtId="0" fontId="9" fillId="0" borderId="16" xfId="0" applyFont="1" applyFill="1" applyBorder="1" applyAlignment="1"/>
    <xf numFmtId="0" fontId="2" fillId="0" borderId="15" xfId="0" applyFont="1" applyFill="1" applyBorder="1"/>
    <xf numFmtId="4" fontId="0" fillId="0" borderId="4" xfId="0" applyNumberFormat="1" applyFill="1" applyBorder="1" applyAlignment="1">
      <alignment horizontal="right"/>
    </xf>
    <xf numFmtId="0" fontId="2" fillId="0" borderId="17" xfId="0" applyFont="1" applyFill="1" applyBorder="1"/>
    <xf numFmtId="4" fontId="0" fillId="0" borderId="11" xfId="0" applyNumberFormat="1" applyFill="1" applyBorder="1" applyAlignment="1">
      <alignment horizontal="right"/>
    </xf>
    <xf numFmtId="0" fontId="2" fillId="0" borderId="15" xfId="0" applyFont="1" applyBorder="1" applyAlignment="1">
      <alignment horizontal="center"/>
    </xf>
    <xf numFmtId="4" fontId="2" fillId="0" borderId="0" xfId="0" applyNumberFormat="1" applyFont="1" applyBorder="1" applyAlignment="1">
      <alignment horizontal="right"/>
    </xf>
    <xf numFmtId="0" fontId="2" fillId="0" borderId="4" xfId="0" applyFont="1" applyFill="1" applyBorder="1"/>
    <xf numFmtId="0" fontId="2" fillId="0" borderId="8" xfId="0" applyFont="1" applyBorder="1" applyAlignment="1">
      <alignment horizontal="center"/>
    </xf>
    <xf numFmtId="0" fontId="6" fillId="0" borderId="2" xfId="0" applyFont="1" applyFill="1" applyBorder="1" applyAlignment="1"/>
    <xf numFmtId="0" fontId="2" fillId="0" borderId="15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2" fillId="0" borderId="3" xfId="0" applyFont="1" applyFill="1" applyBorder="1"/>
    <xf numFmtId="0" fontId="2" fillId="0" borderId="6" xfId="0" applyFont="1" applyFill="1" applyBorder="1" applyAlignment="1">
      <alignment horizontal="center"/>
    </xf>
    <xf numFmtId="0" fontId="5" fillId="5" borderId="2" xfId="0" applyFont="1" applyFill="1" applyBorder="1" applyAlignment="1"/>
    <xf numFmtId="0" fontId="9" fillId="5" borderId="6" xfId="0" applyFont="1" applyFill="1" applyBorder="1" applyAlignment="1">
      <alignment horizontal="center"/>
    </xf>
    <xf numFmtId="0" fontId="9" fillId="5" borderId="8" xfId="0" applyFont="1" applyFill="1" applyBorder="1" applyAlignment="1">
      <alignment horizontal="center"/>
    </xf>
    <xf numFmtId="0" fontId="9" fillId="5" borderId="2" xfId="0" applyFont="1" applyFill="1" applyBorder="1" applyAlignment="1">
      <alignment horizontal="left"/>
    </xf>
    <xf numFmtId="0" fontId="9" fillId="5" borderId="4" xfId="0" applyFont="1" applyFill="1" applyBorder="1" applyAlignment="1">
      <alignment wrapText="1"/>
    </xf>
    <xf numFmtId="0" fontId="1" fillId="5" borderId="4" xfId="0" applyFont="1" applyFill="1" applyBorder="1" applyAlignment="1"/>
    <xf numFmtId="0" fontId="3" fillId="2" borderId="5" xfId="0" applyFont="1" applyFill="1" applyBorder="1" applyAlignment="1">
      <alignment horizontal="left" wrapText="1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2" fillId="5" borderId="2" xfId="0" applyFont="1" applyFill="1" applyBorder="1" applyAlignment="1">
      <alignment horizontal="left" vertical="center" wrapText="1"/>
    </xf>
    <xf numFmtId="0" fontId="0" fillId="5" borderId="4" xfId="0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wrapText="1"/>
    </xf>
    <xf numFmtId="0" fontId="3" fillId="4" borderId="9" xfId="0" applyFont="1" applyFill="1" applyBorder="1" applyAlignment="1">
      <alignment horizontal="left"/>
    </xf>
    <xf numFmtId="0" fontId="3" fillId="4" borderId="10" xfId="0" applyFont="1" applyFill="1" applyBorder="1" applyAlignment="1">
      <alignment horizontal="left"/>
    </xf>
    <xf numFmtId="0" fontId="3" fillId="4" borderId="11" xfId="0" applyFont="1" applyFill="1" applyBorder="1" applyAlignment="1">
      <alignment horizontal="left"/>
    </xf>
    <xf numFmtId="0" fontId="3" fillId="4" borderId="6" xfId="0" applyFont="1" applyFill="1" applyBorder="1" applyAlignment="1">
      <alignment horizontal="left"/>
    </xf>
    <xf numFmtId="0" fontId="3" fillId="4" borderId="12" xfId="0" applyFont="1" applyFill="1" applyBorder="1" applyAlignment="1">
      <alignment horizontal="left"/>
    </xf>
    <xf numFmtId="0" fontId="3" fillId="4" borderId="7" xfId="0" applyFont="1" applyFill="1" applyBorder="1" applyAlignment="1">
      <alignment horizontal="left"/>
    </xf>
    <xf numFmtId="0" fontId="3" fillId="6" borderId="5" xfId="0" applyFont="1" applyFill="1" applyBorder="1" applyAlignment="1">
      <alignment horizontal="left"/>
    </xf>
    <xf numFmtId="0" fontId="3" fillId="6" borderId="9" xfId="0" applyFont="1" applyFill="1" applyBorder="1" applyAlignment="1">
      <alignment horizontal="left"/>
    </xf>
    <xf numFmtId="0" fontId="3" fillId="6" borderId="10" xfId="0" applyFont="1" applyFill="1" applyBorder="1" applyAlignment="1">
      <alignment horizontal="left"/>
    </xf>
    <xf numFmtId="0" fontId="3" fillId="6" borderId="11" xfId="0" applyFont="1" applyFill="1" applyBorder="1" applyAlignment="1">
      <alignment horizontal="left"/>
    </xf>
    <xf numFmtId="0" fontId="1" fillId="0" borderId="2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3" fillId="6" borderId="6" xfId="0" applyFont="1" applyFill="1" applyBorder="1" applyAlignment="1">
      <alignment horizontal="left"/>
    </xf>
    <xf numFmtId="0" fontId="3" fillId="6" borderId="12" xfId="0" applyFont="1" applyFill="1" applyBorder="1" applyAlignment="1">
      <alignment horizontal="left"/>
    </xf>
    <xf numFmtId="0" fontId="3" fillId="6" borderId="7" xfId="0" applyFont="1" applyFill="1" applyBorder="1" applyAlignment="1">
      <alignment horizontal="left"/>
    </xf>
    <xf numFmtId="0" fontId="3" fillId="4" borderId="5" xfId="0" applyFont="1" applyFill="1" applyBorder="1" applyAlignment="1">
      <alignment horizontal="left"/>
    </xf>
    <xf numFmtId="0" fontId="3" fillId="0" borderId="5" xfId="0" applyFont="1" applyFill="1" applyBorder="1" applyAlignment="1">
      <alignment horizontal="left"/>
    </xf>
    <xf numFmtId="0" fontId="3" fillId="6" borderId="9" xfId="0" applyFont="1" applyFill="1" applyBorder="1" applyAlignment="1">
      <alignment horizontal="left" wrapText="1"/>
    </xf>
    <xf numFmtId="0" fontId="3" fillId="6" borderId="10" xfId="0" applyFont="1" applyFill="1" applyBorder="1" applyAlignment="1">
      <alignment horizontal="left" wrapText="1"/>
    </xf>
    <xf numFmtId="0" fontId="9" fillId="6" borderId="9" xfId="0" applyFont="1" applyFill="1" applyBorder="1" applyAlignment="1">
      <alignment horizontal="left"/>
    </xf>
    <xf numFmtId="0" fontId="9" fillId="6" borderId="10" xfId="0" applyFont="1" applyFill="1" applyBorder="1" applyAlignment="1">
      <alignment horizontal="left"/>
    </xf>
    <xf numFmtId="0" fontId="9" fillId="6" borderId="11" xfId="0" applyFont="1" applyFill="1" applyBorder="1" applyAlignment="1">
      <alignment horizontal="left"/>
    </xf>
    <xf numFmtId="0" fontId="2" fillId="5" borderId="2" xfId="0" applyFont="1" applyFill="1" applyBorder="1" applyAlignment="1">
      <alignment horizontal="left" vertical="top" wrapText="1"/>
    </xf>
    <xf numFmtId="0" fontId="2" fillId="5" borderId="4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4" fontId="0" fillId="0" borderId="2" xfId="0" applyNumberFormat="1" applyFill="1" applyBorder="1" applyAlignment="1">
      <alignment horizontal="right"/>
    </xf>
    <xf numFmtId="4" fontId="0" fillId="0" borderId="4" xfId="0" applyNumberForma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369"/>
  <sheetViews>
    <sheetView tabSelected="1" topLeftCell="A280" workbookViewId="0">
      <selection activeCell="A355" sqref="A355"/>
    </sheetView>
  </sheetViews>
  <sheetFormatPr defaultRowHeight="26.25" customHeight="1" x14ac:dyDescent="0.25"/>
  <cols>
    <col min="1" max="1" width="60" customWidth="1"/>
    <col min="2" max="2" width="6.85546875" style="3" customWidth="1"/>
    <col min="3" max="3" width="17" customWidth="1"/>
  </cols>
  <sheetData>
    <row r="1" spans="1:3" ht="22.5" customHeight="1" x14ac:dyDescent="0.25">
      <c r="A1" s="1"/>
      <c r="B1" s="184" t="s">
        <v>0</v>
      </c>
      <c r="C1" s="185"/>
    </row>
    <row r="2" spans="1:3" ht="26.25" customHeight="1" x14ac:dyDescent="0.25">
      <c r="A2" s="1" t="s">
        <v>1</v>
      </c>
      <c r="B2" s="184" t="s">
        <v>2</v>
      </c>
      <c r="C2" s="185"/>
    </row>
    <row r="3" spans="1:3" ht="26.25" customHeight="1" x14ac:dyDescent="0.25">
      <c r="A3" s="2" t="s">
        <v>3</v>
      </c>
    </row>
    <row r="4" spans="1:3" ht="26.25" customHeight="1" x14ac:dyDescent="0.25">
      <c r="A4" t="s">
        <v>4</v>
      </c>
    </row>
    <row r="6" spans="1:3" ht="26.25" customHeight="1" x14ac:dyDescent="0.25">
      <c r="A6" s="186" t="s">
        <v>5</v>
      </c>
      <c r="B6" s="186"/>
      <c r="C6" s="186"/>
    </row>
    <row r="7" spans="1:3" ht="26.25" customHeight="1" x14ac:dyDescent="0.25">
      <c r="A7" s="186"/>
      <c r="B7" s="186"/>
      <c r="C7" s="186"/>
    </row>
    <row r="8" spans="1:3" ht="26.25" customHeight="1" x14ac:dyDescent="0.25">
      <c r="B8" s="4"/>
      <c r="C8" s="5" t="s">
        <v>6</v>
      </c>
    </row>
    <row r="9" spans="1:3" ht="26.25" customHeight="1" x14ac:dyDescent="0.25">
      <c r="A9" s="6" t="s">
        <v>7</v>
      </c>
      <c r="B9" s="7" t="s">
        <v>8</v>
      </c>
      <c r="C9" s="187" t="s">
        <v>9</v>
      </c>
    </row>
    <row r="10" spans="1:3" ht="26.25" customHeight="1" x14ac:dyDescent="0.25">
      <c r="A10" s="8" t="s">
        <v>10</v>
      </c>
      <c r="B10" s="9"/>
      <c r="C10" s="188"/>
    </row>
    <row r="11" spans="1:3" ht="23.25" customHeight="1" x14ac:dyDescent="0.25">
      <c r="A11" s="8" t="s">
        <v>11</v>
      </c>
      <c r="B11" s="9"/>
      <c r="C11" s="188"/>
    </row>
    <row r="12" spans="1:3" ht="26.25" customHeight="1" x14ac:dyDescent="0.25">
      <c r="A12" s="10"/>
      <c r="B12" s="11"/>
      <c r="C12" s="189"/>
    </row>
    <row r="13" spans="1:3" ht="26.25" customHeight="1" x14ac:dyDescent="0.25">
      <c r="A13" s="12">
        <v>0</v>
      </c>
      <c r="B13" s="12">
        <v>1</v>
      </c>
      <c r="C13" s="11">
        <v>2</v>
      </c>
    </row>
    <row r="14" spans="1:3" ht="26.25" customHeight="1" x14ac:dyDescent="0.25">
      <c r="A14" s="13" t="s">
        <v>12</v>
      </c>
      <c r="B14" s="14" t="s">
        <v>13</v>
      </c>
      <c r="C14" s="15">
        <f>C16+C32</f>
        <v>1999.34</v>
      </c>
    </row>
    <row r="15" spans="1:3" ht="26.25" customHeight="1" x14ac:dyDescent="0.25">
      <c r="A15" s="16"/>
      <c r="B15" s="17" t="s">
        <v>14</v>
      </c>
      <c r="C15" s="15">
        <f>C17+C33</f>
        <v>2423.34</v>
      </c>
    </row>
    <row r="16" spans="1:3" ht="26.25" customHeight="1" x14ac:dyDescent="0.25">
      <c r="A16" s="18" t="s">
        <v>15</v>
      </c>
      <c r="B16" s="19" t="s">
        <v>13</v>
      </c>
      <c r="C16" s="20">
        <f>C18</f>
        <v>282</v>
      </c>
    </row>
    <row r="17" spans="1:3" ht="26.25" customHeight="1" x14ac:dyDescent="0.25">
      <c r="A17" s="21" t="s">
        <v>16</v>
      </c>
      <c r="B17" s="22" t="s">
        <v>14</v>
      </c>
      <c r="C17" s="20">
        <f>C19</f>
        <v>706</v>
      </c>
    </row>
    <row r="18" spans="1:3" ht="26.25" customHeight="1" x14ac:dyDescent="0.25">
      <c r="A18" s="23" t="s">
        <v>17</v>
      </c>
      <c r="B18" s="24" t="s">
        <v>13</v>
      </c>
      <c r="C18" s="20">
        <f>C20+C30</f>
        <v>282</v>
      </c>
    </row>
    <row r="19" spans="1:3" ht="26.25" customHeight="1" x14ac:dyDescent="0.25">
      <c r="A19" s="25"/>
      <c r="B19" s="26" t="s">
        <v>14</v>
      </c>
      <c r="C19" s="20">
        <f>C21+C31</f>
        <v>706</v>
      </c>
    </row>
    <row r="20" spans="1:3" ht="26.25" customHeight="1" x14ac:dyDescent="0.25">
      <c r="A20" s="27" t="s">
        <v>18</v>
      </c>
      <c r="B20" s="28" t="s">
        <v>13</v>
      </c>
      <c r="C20" s="20">
        <f>C22+C24+C26+C28</f>
        <v>226</v>
      </c>
    </row>
    <row r="21" spans="1:3" ht="26.25" customHeight="1" x14ac:dyDescent="0.25">
      <c r="A21" s="29"/>
      <c r="B21" s="26" t="s">
        <v>14</v>
      </c>
      <c r="C21" s="20">
        <f>C23+C25+C27+C29</f>
        <v>650</v>
      </c>
    </row>
    <row r="22" spans="1:3" ht="26.25" customHeight="1" x14ac:dyDescent="0.25">
      <c r="A22" s="27" t="s">
        <v>19</v>
      </c>
      <c r="B22" s="19" t="s">
        <v>13</v>
      </c>
      <c r="C22" s="30">
        <f>C57</f>
        <v>0</v>
      </c>
    </row>
    <row r="23" spans="1:3" ht="26.25" customHeight="1" x14ac:dyDescent="0.25">
      <c r="A23" s="31"/>
      <c r="B23" s="22" t="s">
        <v>14</v>
      </c>
      <c r="C23" s="30">
        <f>C58</f>
        <v>424</v>
      </c>
    </row>
    <row r="24" spans="1:3" ht="26.25" customHeight="1" x14ac:dyDescent="0.25">
      <c r="A24" s="32" t="s">
        <v>20</v>
      </c>
      <c r="B24" s="28" t="s">
        <v>13</v>
      </c>
      <c r="C24" s="20">
        <f>C25</f>
        <v>72</v>
      </c>
    </row>
    <row r="25" spans="1:3" ht="26.25" customHeight="1" x14ac:dyDescent="0.25">
      <c r="A25" s="32"/>
      <c r="B25" s="24" t="s">
        <v>14</v>
      </c>
      <c r="C25" s="33">
        <f>C106</f>
        <v>72</v>
      </c>
    </row>
    <row r="26" spans="1:3" ht="26.25" customHeight="1" x14ac:dyDescent="0.25">
      <c r="A26" s="34" t="s">
        <v>21</v>
      </c>
      <c r="B26" s="28" t="s">
        <v>13</v>
      </c>
      <c r="C26" s="35">
        <f>C27</f>
        <v>0</v>
      </c>
    </row>
    <row r="27" spans="1:3" ht="26.25" customHeight="1" x14ac:dyDescent="0.25">
      <c r="A27" s="36"/>
      <c r="B27" s="26" t="s">
        <v>14</v>
      </c>
      <c r="C27" s="35">
        <f>C108</f>
        <v>0</v>
      </c>
    </row>
    <row r="28" spans="1:3" ht="26.25" customHeight="1" x14ac:dyDescent="0.25">
      <c r="A28" s="32" t="s">
        <v>22</v>
      </c>
      <c r="B28" s="24" t="s">
        <v>13</v>
      </c>
      <c r="C28" s="20">
        <f>C29</f>
        <v>154</v>
      </c>
    </row>
    <row r="29" spans="1:3" ht="26.25" customHeight="1" x14ac:dyDescent="0.25">
      <c r="A29" s="29"/>
      <c r="B29" s="26" t="s">
        <v>14</v>
      </c>
      <c r="C29" s="20">
        <f>C110</f>
        <v>154</v>
      </c>
    </row>
    <row r="30" spans="1:3" ht="26.25" customHeight="1" x14ac:dyDescent="0.25">
      <c r="A30" s="32" t="s">
        <v>23</v>
      </c>
      <c r="B30" s="24" t="s">
        <v>13</v>
      </c>
      <c r="C30" s="20">
        <f>C31</f>
        <v>56</v>
      </c>
    </row>
    <row r="31" spans="1:3" ht="26.25" customHeight="1" x14ac:dyDescent="0.25">
      <c r="A31" s="29"/>
      <c r="B31" s="26" t="s">
        <v>14</v>
      </c>
      <c r="C31" s="20">
        <f>C112</f>
        <v>56</v>
      </c>
    </row>
    <row r="32" spans="1:3" ht="26.25" customHeight="1" x14ac:dyDescent="0.25">
      <c r="A32" s="37" t="s">
        <v>24</v>
      </c>
      <c r="B32" s="28" t="s">
        <v>13</v>
      </c>
      <c r="C32" s="20">
        <f>C33</f>
        <v>1717.34</v>
      </c>
    </row>
    <row r="33" spans="1:53" ht="26.25" customHeight="1" x14ac:dyDescent="0.25">
      <c r="A33" s="38" t="s">
        <v>16</v>
      </c>
      <c r="B33" s="26" t="s">
        <v>14</v>
      </c>
      <c r="C33" s="20">
        <f>C35</f>
        <v>1717.34</v>
      </c>
    </row>
    <row r="34" spans="1:53" ht="26.25" customHeight="1" x14ac:dyDescent="0.25">
      <c r="A34" s="23" t="s">
        <v>17</v>
      </c>
      <c r="B34" s="24" t="s">
        <v>13</v>
      </c>
      <c r="C34" s="20">
        <f>C35</f>
        <v>1717.34</v>
      </c>
    </row>
    <row r="35" spans="1:53" ht="26.25" customHeight="1" x14ac:dyDescent="0.25">
      <c r="A35" s="25"/>
      <c r="B35" s="26" t="s">
        <v>14</v>
      </c>
      <c r="C35" s="20">
        <f>C37+C47</f>
        <v>1717.34</v>
      </c>
    </row>
    <row r="36" spans="1:53" ht="26.25" customHeight="1" x14ac:dyDescent="0.25">
      <c r="A36" s="23" t="s">
        <v>18</v>
      </c>
      <c r="B36" s="28" t="s">
        <v>13</v>
      </c>
      <c r="C36" s="20">
        <f>C37</f>
        <v>132.34</v>
      </c>
    </row>
    <row r="37" spans="1:53" ht="26.25" customHeight="1" x14ac:dyDescent="0.25">
      <c r="A37" s="29"/>
      <c r="B37" s="26" t="s">
        <v>14</v>
      </c>
      <c r="C37" s="20">
        <f>C39+C41+C43+C45</f>
        <v>132.34</v>
      </c>
    </row>
    <row r="38" spans="1:53" ht="26.25" customHeight="1" x14ac:dyDescent="0.25">
      <c r="A38" s="27" t="s">
        <v>19</v>
      </c>
      <c r="B38" s="19" t="s">
        <v>13</v>
      </c>
      <c r="C38" s="30">
        <f>C39</f>
        <v>0</v>
      </c>
    </row>
    <row r="39" spans="1:53" ht="26.25" customHeight="1" x14ac:dyDescent="0.25">
      <c r="A39" s="31"/>
      <c r="B39" s="22" t="s">
        <v>14</v>
      </c>
      <c r="C39" s="30">
        <f>C66</f>
        <v>0</v>
      </c>
    </row>
    <row r="40" spans="1:53" ht="26.25" customHeight="1" x14ac:dyDescent="0.25">
      <c r="A40" s="39" t="s">
        <v>20</v>
      </c>
      <c r="B40" s="28" t="s">
        <v>13</v>
      </c>
      <c r="C40" s="20">
        <f>C41</f>
        <v>0.34</v>
      </c>
    </row>
    <row r="41" spans="1:53" ht="26.25" customHeight="1" x14ac:dyDescent="0.25">
      <c r="A41" s="29"/>
      <c r="B41" s="26" t="s">
        <v>14</v>
      </c>
      <c r="C41" s="20">
        <f>C120</f>
        <v>0.34</v>
      </c>
    </row>
    <row r="42" spans="1:53" ht="26.25" customHeight="1" x14ac:dyDescent="0.25">
      <c r="A42" s="34" t="s">
        <v>21</v>
      </c>
      <c r="B42" s="28" t="s">
        <v>13</v>
      </c>
      <c r="C42" s="35">
        <f>C43</f>
        <v>4</v>
      </c>
    </row>
    <row r="43" spans="1:53" ht="26.25" customHeight="1" x14ac:dyDescent="0.25">
      <c r="A43" s="36"/>
      <c r="B43" s="26" t="s">
        <v>14</v>
      </c>
      <c r="C43" s="35">
        <f>C122</f>
        <v>4</v>
      </c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0"/>
      <c r="AS43" s="40"/>
      <c r="AT43" s="40"/>
      <c r="AU43" s="40"/>
      <c r="AV43" s="40"/>
      <c r="AW43" s="40"/>
      <c r="AX43" s="40"/>
      <c r="AY43" s="40"/>
      <c r="AZ43" s="40"/>
      <c r="BA43" s="40"/>
    </row>
    <row r="44" spans="1:53" ht="26.25" customHeight="1" x14ac:dyDescent="0.25">
      <c r="A44" s="32" t="s">
        <v>22</v>
      </c>
      <c r="B44" s="24" t="s">
        <v>13</v>
      </c>
      <c r="C44" s="20">
        <f>C45</f>
        <v>128</v>
      </c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  <c r="AF44" s="40"/>
      <c r="AG44" s="40"/>
      <c r="AH44" s="40"/>
      <c r="AI44" s="40"/>
      <c r="AJ44" s="40"/>
      <c r="AK44" s="40"/>
      <c r="AL44" s="40"/>
      <c r="AM44" s="40"/>
      <c r="AN44" s="40"/>
      <c r="AO44" s="40"/>
      <c r="AP44" s="40"/>
      <c r="AQ44" s="40"/>
      <c r="AR44" s="40"/>
      <c r="AS44" s="40"/>
      <c r="AT44" s="40"/>
      <c r="AU44" s="40"/>
      <c r="AV44" s="40"/>
      <c r="AW44" s="40"/>
      <c r="AX44" s="40"/>
      <c r="AY44" s="40"/>
      <c r="AZ44" s="40"/>
      <c r="BA44" s="40"/>
    </row>
    <row r="45" spans="1:53" ht="26.25" customHeight="1" x14ac:dyDescent="0.25">
      <c r="A45" s="29"/>
      <c r="B45" s="26" t="s">
        <v>14</v>
      </c>
      <c r="C45" s="20">
        <f>C124</f>
        <v>128</v>
      </c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  <c r="AF45" s="40"/>
      <c r="AG45" s="40"/>
      <c r="AH45" s="40"/>
      <c r="AI45" s="40"/>
      <c r="AJ45" s="40"/>
      <c r="AK45" s="40"/>
      <c r="AL45" s="40"/>
      <c r="AM45" s="40"/>
      <c r="AN45" s="40"/>
      <c r="AO45" s="40"/>
      <c r="AP45" s="40"/>
      <c r="AQ45" s="40"/>
      <c r="AR45" s="40"/>
      <c r="AS45" s="40"/>
      <c r="AT45" s="40"/>
      <c r="AU45" s="40"/>
      <c r="AV45" s="40"/>
      <c r="AW45" s="40"/>
      <c r="AX45" s="40"/>
      <c r="AY45" s="40"/>
      <c r="AZ45" s="40"/>
      <c r="BA45" s="40"/>
    </row>
    <row r="46" spans="1:53" ht="26.25" customHeight="1" x14ac:dyDescent="0.25">
      <c r="A46" s="32" t="s">
        <v>23</v>
      </c>
      <c r="B46" s="24" t="s">
        <v>13</v>
      </c>
      <c r="C46" s="20">
        <f>C47</f>
        <v>1585</v>
      </c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0"/>
      <c r="AS46" s="40"/>
      <c r="AT46" s="40"/>
      <c r="AU46" s="40"/>
      <c r="AV46" s="40"/>
      <c r="AW46" s="40"/>
      <c r="AX46" s="40"/>
      <c r="AY46" s="40"/>
      <c r="AZ46" s="40"/>
      <c r="BA46" s="40"/>
    </row>
    <row r="47" spans="1:53" ht="26.25" customHeight="1" x14ac:dyDescent="0.25">
      <c r="A47" s="29"/>
      <c r="B47" s="26" t="s">
        <v>14</v>
      </c>
      <c r="C47" s="20">
        <f>C126</f>
        <v>1585</v>
      </c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40"/>
      <c r="AJ47" s="40"/>
      <c r="AK47" s="40"/>
      <c r="AL47" s="40"/>
      <c r="AM47" s="40"/>
      <c r="AN47" s="40"/>
      <c r="AO47" s="40"/>
      <c r="AP47" s="40"/>
      <c r="AQ47" s="40"/>
      <c r="AR47" s="40"/>
      <c r="AS47" s="40"/>
      <c r="AT47" s="40"/>
      <c r="AU47" s="40"/>
      <c r="AV47" s="40"/>
      <c r="AW47" s="40"/>
      <c r="AX47" s="40"/>
      <c r="AY47" s="40"/>
      <c r="AZ47" s="40"/>
      <c r="BA47" s="40"/>
    </row>
    <row r="48" spans="1:53" s="44" customFormat="1" ht="26.25" customHeight="1" x14ac:dyDescent="0.25">
      <c r="A48" s="41" t="s">
        <v>25</v>
      </c>
      <c r="B48" s="42"/>
      <c r="C48" s="43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0"/>
      <c r="AS48" s="40"/>
      <c r="AT48" s="40"/>
      <c r="AU48" s="40"/>
      <c r="AV48" s="40"/>
      <c r="AW48" s="40"/>
      <c r="AX48" s="40"/>
      <c r="AY48" s="40"/>
      <c r="AZ48" s="40"/>
      <c r="BA48" s="40"/>
    </row>
    <row r="49" spans="1:16" s="40" customFormat="1" ht="26.25" customHeight="1" x14ac:dyDescent="0.25">
      <c r="A49" s="45" t="s">
        <v>26</v>
      </c>
      <c r="B49" s="46" t="s">
        <v>13</v>
      </c>
      <c r="C49" s="20">
        <f>C51+C59</f>
        <v>0</v>
      </c>
    </row>
    <row r="50" spans="1:16" s="40" customFormat="1" ht="26.25" customHeight="1" x14ac:dyDescent="0.25">
      <c r="A50" s="47"/>
      <c r="B50" s="48" t="s">
        <v>14</v>
      </c>
      <c r="C50" s="20">
        <f>C52+C60</f>
        <v>424</v>
      </c>
    </row>
    <row r="51" spans="1:16" s="40" customFormat="1" ht="26.25" customHeight="1" x14ac:dyDescent="0.25">
      <c r="A51" s="49" t="s">
        <v>27</v>
      </c>
      <c r="B51" s="50" t="s">
        <v>13</v>
      </c>
      <c r="C51" s="30">
        <f t="shared" ref="C51:C56" si="0">C53</f>
        <v>0</v>
      </c>
    </row>
    <row r="52" spans="1:16" s="40" customFormat="1" ht="26.25" customHeight="1" x14ac:dyDescent="0.25">
      <c r="A52" s="31" t="s">
        <v>16</v>
      </c>
      <c r="B52" s="22" t="s">
        <v>14</v>
      </c>
      <c r="C52" s="30">
        <f t="shared" si="0"/>
        <v>424</v>
      </c>
    </row>
    <row r="53" spans="1:16" s="40" customFormat="1" ht="26.25" customHeight="1" x14ac:dyDescent="0.25">
      <c r="A53" s="23" t="s">
        <v>17</v>
      </c>
      <c r="B53" s="24" t="s">
        <v>13</v>
      </c>
      <c r="C53" s="30">
        <f t="shared" si="0"/>
        <v>0</v>
      </c>
    </row>
    <row r="54" spans="1:16" s="40" customFormat="1" ht="26.25" customHeight="1" x14ac:dyDescent="0.25">
      <c r="A54" s="25"/>
      <c r="B54" s="26" t="s">
        <v>14</v>
      </c>
      <c r="C54" s="30">
        <f t="shared" si="0"/>
        <v>424</v>
      </c>
    </row>
    <row r="55" spans="1:16" s="40" customFormat="1" ht="26.25" customHeight="1" x14ac:dyDescent="0.25">
      <c r="A55" s="51" t="s">
        <v>28</v>
      </c>
      <c r="B55" s="50" t="s">
        <v>13</v>
      </c>
      <c r="C55" s="30">
        <f t="shared" si="0"/>
        <v>0</v>
      </c>
    </row>
    <row r="56" spans="1:16" s="40" customFormat="1" ht="26.25" customHeight="1" x14ac:dyDescent="0.25">
      <c r="A56" s="51"/>
      <c r="B56" s="50" t="s">
        <v>14</v>
      </c>
      <c r="C56" s="30">
        <f t="shared" si="0"/>
        <v>424</v>
      </c>
    </row>
    <row r="57" spans="1:16" s="40" customFormat="1" ht="26.25" customHeight="1" x14ac:dyDescent="0.25">
      <c r="A57" s="27" t="s">
        <v>19</v>
      </c>
      <c r="B57" s="19" t="s">
        <v>13</v>
      </c>
      <c r="C57" s="30">
        <f>C92</f>
        <v>0</v>
      </c>
    </row>
    <row r="58" spans="1:16" s="40" customFormat="1" ht="26.25" customHeight="1" x14ac:dyDescent="0.25">
      <c r="A58" s="31"/>
      <c r="B58" s="22" t="s">
        <v>14</v>
      </c>
      <c r="C58" s="52">
        <f>C93</f>
        <v>424</v>
      </c>
      <c r="D58" s="53"/>
      <c r="E58" s="53"/>
      <c r="F58" s="53"/>
      <c r="G58" s="53"/>
      <c r="H58" s="53"/>
      <c r="I58" s="53"/>
    </row>
    <row r="59" spans="1:16" s="40" customFormat="1" ht="26.25" customHeight="1" x14ac:dyDescent="0.25">
      <c r="A59" s="54" t="s">
        <v>24</v>
      </c>
      <c r="B59" s="28" t="s">
        <v>13</v>
      </c>
      <c r="C59" s="20">
        <f t="shared" ref="C59:C64" si="1">C61</f>
        <v>0</v>
      </c>
      <c r="D59" s="55"/>
      <c r="E59" s="55"/>
      <c r="F59" s="55"/>
      <c r="G59" s="55"/>
      <c r="H59" s="55"/>
      <c r="I59" s="55"/>
      <c r="K59" s="53"/>
      <c r="L59" s="53"/>
      <c r="M59" s="53"/>
      <c r="N59" s="53"/>
      <c r="O59" s="53"/>
      <c r="P59" s="53"/>
    </row>
    <row r="60" spans="1:16" s="40" customFormat="1" ht="26.25" customHeight="1" x14ac:dyDescent="0.25">
      <c r="A60" s="21" t="s">
        <v>16</v>
      </c>
      <c r="B60" s="26" t="s">
        <v>14</v>
      </c>
      <c r="C60" s="20">
        <f t="shared" si="1"/>
        <v>0</v>
      </c>
      <c r="D60" s="55"/>
      <c r="E60" s="55"/>
      <c r="F60" s="55"/>
      <c r="G60" s="55"/>
      <c r="H60" s="55"/>
      <c r="I60" s="55"/>
      <c r="K60" s="53"/>
      <c r="L60" s="53"/>
      <c r="M60" s="53"/>
      <c r="N60" s="53"/>
      <c r="O60" s="53"/>
      <c r="P60" s="53"/>
    </row>
    <row r="61" spans="1:16" s="40" customFormat="1" ht="26.25" customHeight="1" x14ac:dyDescent="0.25">
      <c r="A61" s="23" t="s">
        <v>17</v>
      </c>
      <c r="B61" s="24" t="s">
        <v>13</v>
      </c>
      <c r="C61" s="20">
        <f t="shared" si="1"/>
        <v>0</v>
      </c>
      <c r="D61" s="55"/>
      <c r="E61" s="55"/>
      <c r="F61" s="55"/>
      <c r="G61" s="55"/>
      <c r="H61" s="55"/>
      <c r="I61" s="55"/>
      <c r="K61" s="53"/>
      <c r="L61" s="53"/>
      <c r="M61" s="53"/>
      <c r="N61" s="53"/>
      <c r="O61" s="53"/>
      <c r="P61" s="53"/>
    </row>
    <row r="62" spans="1:16" s="40" customFormat="1" ht="26.25" customHeight="1" x14ac:dyDescent="0.25">
      <c r="A62" s="25"/>
      <c r="B62" s="26" t="s">
        <v>14</v>
      </c>
      <c r="C62" s="20">
        <f t="shared" si="1"/>
        <v>0</v>
      </c>
      <c r="D62" s="55"/>
      <c r="E62" s="55"/>
      <c r="F62" s="55"/>
      <c r="G62" s="55"/>
      <c r="H62" s="55"/>
      <c r="I62" s="55"/>
      <c r="K62" s="53"/>
      <c r="L62" s="53"/>
      <c r="M62" s="53"/>
      <c r="N62" s="53"/>
      <c r="O62" s="53"/>
      <c r="P62" s="53"/>
    </row>
    <row r="63" spans="1:16" s="40" customFormat="1" ht="26.25" customHeight="1" x14ac:dyDescent="0.25">
      <c r="A63" s="23" t="s">
        <v>18</v>
      </c>
      <c r="B63" s="28" t="s">
        <v>13</v>
      </c>
      <c r="C63" s="20">
        <f t="shared" si="1"/>
        <v>0</v>
      </c>
      <c r="D63" s="55"/>
      <c r="E63" s="55"/>
      <c r="F63" s="55"/>
      <c r="G63" s="55"/>
      <c r="H63" s="55"/>
      <c r="I63" s="55"/>
      <c r="K63" s="53"/>
      <c r="L63" s="53"/>
      <c r="M63" s="53"/>
      <c r="N63" s="53"/>
      <c r="O63" s="53"/>
      <c r="P63" s="53"/>
    </row>
    <row r="64" spans="1:16" s="40" customFormat="1" ht="26.25" customHeight="1" x14ac:dyDescent="0.25">
      <c r="A64" s="29"/>
      <c r="B64" s="26" t="s">
        <v>14</v>
      </c>
      <c r="C64" s="20">
        <f t="shared" si="1"/>
        <v>0</v>
      </c>
      <c r="D64" s="55"/>
      <c r="E64" s="55"/>
      <c r="F64" s="55"/>
      <c r="G64" s="55"/>
      <c r="H64" s="55"/>
      <c r="I64" s="55"/>
      <c r="K64" s="53"/>
      <c r="L64" s="53"/>
      <c r="M64" s="53"/>
      <c r="N64" s="53"/>
      <c r="O64" s="53"/>
      <c r="P64" s="53"/>
    </row>
    <row r="65" spans="1:53" s="40" customFormat="1" ht="26.25" customHeight="1" x14ac:dyDescent="0.25">
      <c r="A65" s="27" t="s">
        <v>19</v>
      </c>
      <c r="B65" s="19" t="s">
        <v>13</v>
      </c>
      <c r="C65" s="30">
        <f>C74</f>
        <v>0</v>
      </c>
    </row>
    <row r="66" spans="1:53" s="40" customFormat="1" ht="26.25" customHeight="1" x14ac:dyDescent="0.25">
      <c r="A66" s="31"/>
      <c r="B66" s="22" t="s">
        <v>14</v>
      </c>
      <c r="C66" s="52">
        <f>C75</f>
        <v>0</v>
      </c>
      <c r="D66" s="53"/>
      <c r="E66" s="53"/>
      <c r="F66" s="53"/>
      <c r="G66" s="53"/>
      <c r="H66" s="53"/>
      <c r="I66" s="53"/>
    </row>
    <row r="67" spans="1:53" s="44" customFormat="1" ht="26.25" customHeight="1" x14ac:dyDescent="0.25">
      <c r="A67" s="183" t="s">
        <v>29</v>
      </c>
      <c r="B67" s="183"/>
      <c r="C67" s="183"/>
      <c r="D67" s="40"/>
      <c r="E67" s="40"/>
      <c r="F67" s="40"/>
      <c r="G67" s="40"/>
      <c r="H67" s="40"/>
      <c r="I67" s="40"/>
      <c r="J67" s="40"/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  <c r="AF67" s="40"/>
      <c r="AG67" s="40"/>
      <c r="AH67" s="40"/>
      <c r="AI67" s="40"/>
      <c r="AJ67" s="40"/>
      <c r="AK67" s="40"/>
      <c r="AL67" s="40"/>
      <c r="AM67" s="40"/>
      <c r="AN67" s="40"/>
      <c r="AO67" s="40"/>
      <c r="AP67" s="40"/>
      <c r="AQ67" s="40"/>
      <c r="AR67" s="40"/>
      <c r="AS67" s="40"/>
      <c r="AT67" s="40"/>
      <c r="AU67" s="40"/>
      <c r="AV67" s="40"/>
      <c r="AW67" s="40"/>
      <c r="AX67" s="40"/>
      <c r="AY67" s="40"/>
      <c r="AZ67" s="40"/>
      <c r="BA67" s="40"/>
    </row>
    <row r="68" spans="1:53" s="40" customFormat="1" ht="26.25" customHeight="1" x14ac:dyDescent="0.25">
      <c r="A68" s="54" t="s">
        <v>24</v>
      </c>
      <c r="B68" s="28" t="s">
        <v>13</v>
      </c>
      <c r="C68" s="20">
        <f t="shared" ref="C68:C75" si="2">C70</f>
        <v>0</v>
      </c>
      <c r="D68" s="55"/>
      <c r="E68" s="55"/>
      <c r="F68" s="55"/>
      <c r="G68" s="55"/>
      <c r="H68" s="55"/>
      <c r="I68" s="55"/>
      <c r="K68" s="53"/>
      <c r="L68" s="53"/>
      <c r="M68" s="53"/>
      <c r="N68" s="53"/>
      <c r="O68" s="53"/>
      <c r="P68" s="53"/>
    </row>
    <row r="69" spans="1:53" s="40" customFormat="1" ht="26.25" customHeight="1" x14ac:dyDescent="0.25">
      <c r="A69" s="21" t="s">
        <v>16</v>
      </c>
      <c r="B69" s="26" t="s">
        <v>14</v>
      </c>
      <c r="C69" s="20">
        <f t="shared" si="2"/>
        <v>0</v>
      </c>
      <c r="D69" s="55"/>
      <c r="E69" s="55"/>
      <c r="F69" s="55"/>
      <c r="G69" s="55"/>
      <c r="H69" s="55"/>
      <c r="I69" s="55"/>
      <c r="K69" s="53"/>
      <c r="L69" s="53"/>
      <c r="M69" s="53"/>
      <c r="N69" s="53"/>
      <c r="O69" s="53"/>
      <c r="P69" s="53"/>
    </row>
    <row r="70" spans="1:53" s="40" customFormat="1" ht="26.25" customHeight="1" x14ac:dyDescent="0.25">
      <c r="A70" s="23" t="s">
        <v>17</v>
      </c>
      <c r="B70" s="24" t="s">
        <v>13</v>
      </c>
      <c r="C70" s="20">
        <f t="shared" si="2"/>
        <v>0</v>
      </c>
      <c r="D70" s="55"/>
      <c r="E70" s="55"/>
      <c r="F70" s="55"/>
      <c r="G70" s="55"/>
      <c r="H70" s="55"/>
      <c r="I70" s="55"/>
      <c r="K70" s="53"/>
      <c r="L70" s="53"/>
      <c r="M70" s="53"/>
      <c r="N70" s="53"/>
      <c r="O70" s="53"/>
      <c r="P70" s="53"/>
    </row>
    <row r="71" spans="1:53" s="40" customFormat="1" ht="26.25" customHeight="1" x14ac:dyDescent="0.25">
      <c r="A71" s="25"/>
      <c r="B71" s="26" t="s">
        <v>14</v>
      </c>
      <c r="C71" s="20">
        <f t="shared" si="2"/>
        <v>0</v>
      </c>
      <c r="D71" s="55"/>
      <c r="E71" s="55"/>
      <c r="F71" s="55"/>
      <c r="G71" s="55"/>
      <c r="H71" s="55"/>
      <c r="I71" s="55"/>
      <c r="K71" s="53"/>
      <c r="L71" s="53"/>
      <c r="M71" s="53"/>
      <c r="N71" s="53"/>
      <c r="O71" s="53"/>
      <c r="P71" s="53"/>
    </row>
    <row r="72" spans="1:53" s="40" customFormat="1" ht="26.25" customHeight="1" x14ac:dyDescent="0.25">
      <c r="A72" s="23" t="s">
        <v>18</v>
      </c>
      <c r="B72" s="28" t="s">
        <v>13</v>
      </c>
      <c r="C72" s="20">
        <f t="shared" si="2"/>
        <v>0</v>
      </c>
      <c r="D72" s="55"/>
      <c r="E72" s="55"/>
      <c r="F72" s="55"/>
      <c r="G72" s="55"/>
      <c r="H72" s="55"/>
      <c r="I72" s="55"/>
      <c r="K72" s="53"/>
      <c r="L72" s="53"/>
      <c r="M72" s="53"/>
      <c r="N72" s="53"/>
      <c r="O72" s="53"/>
      <c r="P72" s="53"/>
    </row>
    <row r="73" spans="1:53" s="40" customFormat="1" ht="26.25" customHeight="1" x14ac:dyDescent="0.25">
      <c r="A73" s="29"/>
      <c r="B73" s="26" t="s">
        <v>14</v>
      </c>
      <c r="C73" s="20">
        <f t="shared" si="2"/>
        <v>0</v>
      </c>
      <c r="D73" s="55"/>
      <c r="E73" s="55"/>
      <c r="F73" s="55"/>
      <c r="G73" s="55"/>
      <c r="H73" s="55"/>
      <c r="I73" s="55"/>
      <c r="K73" s="53"/>
      <c r="L73" s="53"/>
      <c r="M73" s="53"/>
      <c r="N73" s="53"/>
      <c r="O73" s="53"/>
      <c r="P73" s="53"/>
    </row>
    <row r="74" spans="1:53" s="60" customFormat="1" ht="26.25" customHeight="1" x14ac:dyDescent="0.2">
      <c r="A74" s="56" t="s">
        <v>30</v>
      </c>
      <c r="B74" s="57" t="s">
        <v>13</v>
      </c>
      <c r="C74" s="58">
        <f t="shared" si="2"/>
        <v>0</v>
      </c>
      <c r="D74" s="59"/>
      <c r="E74" s="59"/>
      <c r="F74" s="59"/>
      <c r="G74" s="59"/>
      <c r="H74" s="59"/>
      <c r="I74" s="59"/>
      <c r="K74" s="61"/>
      <c r="L74" s="61"/>
      <c r="M74" s="61"/>
      <c r="N74" s="61"/>
      <c r="O74" s="61"/>
      <c r="P74" s="61"/>
    </row>
    <row r="75" spans="1:53" s="60" customFormat="1" ht="26.25" customHeight="1" x14ac:dyDescent="0.2">
      <c r="A75" s="62"/>
      <c r="B75" s="63" t="s">
        <v>14</v>
      </c>
      <c r="C75" s="58">
        <f t="shared" si="2"/>
        <v>0</v>
      </c>
      <c r="D75" s="59"/>
      <c r="E75" s="59"/>
      <c r="F75" s="59"/>
      <c r="G75" s="59"/>
      <c r="H75" s="59"/>
      <c r="I75" s="59"/>
      <c r="K75" s="61"/>
      <c r="L75" s="61"/>
      <c r="M75" s="61"/>
      <c r="N75" s="61"/>
      <c r="O75" s="61"/>
      <c r="P75" s="61"/>
    </row>
    <row r="76" spans="1:53" s="60" customFormat="1" ht="26.25" customHeight="1" x14ac:dyDescent="0.2">
      <c r="A76" s="56" t="s">
        <v>31</v>
      </c>
      <c r="B76" s="57" t="s">
        <v>13</v>
      </c>
      <c r="C76" s="58">
        <f>C78+C82</f>
        <v>0</v>
      </c>
      <c r="D76" s="59"/>
      <c r="E76" s="59"/>
      <c r="F76" s="59"/>
      <c r="G76" s="59"/>
      <c r="H76" s="59"/>
      <c r="I76" s="59"/>
      <c r="K76" s="61"/>
      <c r="L76" s="61"/>
      <c r="M76" s="61"/>
      <c r="N76" s="61"/>
      <c r="O76" s="61"/>
      <c r="P76" s="61"/>
    </row>
    <row r="77" spans="1:53" s="60" customFormat="1" ht="26.25" customHeight="1" x14ac:dyDescent="0.2">
      <c r="A77" s="62"/>
      <c r="B77" s="63" t="s">
        <v>14</v>
      </c>
      <c r="C77" s="58">
        <f>C79+C81</f>
        <v>0</v>
      </c>
      <c r="D77" s="59"/>
      <c r="E77" s="59"/>
      <c r="F77" s="59"/>
      <c r="G77" s="59"/>
      <c r="H77" s="59"/>
      <c r="I77" s="59"/>
      <c r="K77" s="61"/>
      <c r="L77" s="61"/>
      <c r="M77" s="61"/>
      <c r="N77" s="61"/>
      <c r="O77" s="61"/>
      <c r="P77" s="61"/>
    </row>
    <row r="78" spans="1:53" s="40" customFormat="1" ht="26.25" customHeight="1" x14ac:dyDescent="0.25">
      <c r="A78" s="64" t="s">
        <v>32</v>
      </c>
      <c r="B78" s="19" t="s">
        <v>13</v>
      </c>
      <c r="C78" s="20">
        <v>0</v>
      </c>
      <c r="D78" s="55"/>
      <c r="E78" s="55"/>
      <c r="F78" s="55"/>
      <c r="G78" s="55"/>
      <c r="H78" s="55"/>
      <c r="I78" s="55"/>
      <c r="K78" s="53"/>
      <c r="L78" s="53"/>
      <c r="M78" s="53"/>
      <c r="N78" s="53"/>
      <c r="O78" s="53"/>
      <c r="P78" s="53"/>
    </row>
    <row r="79" spans="1:53" s="40" customFormat="1" ht="26.25" customHeight="1" x14ac:dyDescent="0.25">
      <c r="A79" s="29"/>
      <c r="B79" s="22" t="s">
        <v>14</v>
      </c>
      <c r="C79" s="20">
        <v>-1000</v>
      </c>
      <c r="D79" s="55"/>
      <c r="E79" s="55"/>
      <c r="F79" s="55"/>
      <c r="G79" s="55"/>
      <c r="H79" s="55"/>
      <c r="I79" s="55"/>
      <c r="K79" s="53"/>
      <c r="L79" s="53"/>
      <c r="M79" s="53"/>
      <c r="N79" s="53"/>
      <c r="O79" s="53"/>
      <c r="P79" s="53"/>
    </row>
    <row r="80" spans="1:53" s="40" customFormat="1" ht="26.25" customHeight="1" x14ac:dyDescent="0.25">
      <c r="A80" s="64" t="s">
        <v>33</v>
      </c>
      <c r="B80" s="19" t="s">
        <v>13</v>
      </c>
      <c r="C80" s="20">
        <v>0</v>
      </c>
      <c r="D80" s="55"/>
      <c r="E80" s="55"/>
      <c r="F80" s="55"/>
      <c r="G80" s="55"/>
      <c r="H80" s="55"/>
      <c r="I80" s="55"/>
      <c r="K80" s="53"/>
      <c r="L80" s="53"/>
      <c r="M80" s="53"/>
      <c r="N80" s="53"/>
      <c r="O80" s="53"/>
      <c r="P80" s="53"/>
    </row>
    <row r="81" spans="1:22" s="40" customFormat="1" ht="26.25" customHeight="1" x14ac:dyDescent="0.25">
      <c r="A81" s="29"/>
      <c r="B81" s="22" t="s">
        <v>14</v>
      </c>
      <c r="C81" s="20">
        <v>1000</v>
      </c>
      <c r="D81" s="55"/>
      <c r="E81" s="55"/>
      <c r="F81" s="55"/>
      <c r="G81" s="55"/>
      <c r="H81" s="55"/>
      <c r="I81" s="55"/>
      <c r="K81" s="53"/>
      <c r="L81" s="53"/>
      <c r="M81" s="53"/>
      <c r="N81" s="53"/>
      <c r="O81" s="53"/>
      <c r="P81" s="53"/>
    </row>
    <row r="82" spans="1:22" s="44" customFormat="1" ht="26.25" customHeight="1" x14ac:dyDescent="0.25">
      <c r="A82" s="183" t="s">
        <v>34</v>
      </c>
      <c r="B82" s="183"/>
      <c r="C82" s="183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</row>
    <row r="83" spans="1:22" s="65" customFormat="1" ht="26.25" customHeight="1" x14ac:dyDescent="0.2">
      <c r="A83" s="192" t="s">
        <v>35</v>
      </c>
      <c r="B83" s="192"/>
      <c r="C83" s="192"/>
    </row>
    <row r="84" spans="1:22" s="65" customFormat="1" ht="26.25" customHeight="1" x14ac:dyDescent="0.25">
      <c r="A84" s="66" t="s">
        <v>36</v>
      </c>
      <c r="B84" s="67" t="s">
        <v>13</v>
      </c>
      <c r="C84" s="20">
        <f t="shared" ref="C84:C89" si="3">C86</f>
        <v>0</v>
      </c>
    </row>
    <row r="85" spans="1:22" s="65" customFormat="1" ht="26.25" customHeight="1" x14ac:dyDescent="0.25">
      <c r="A85" s="68"/>
      <c r="B85" s="22" t="s">
        <v>14</v>
      </c>
      <c r="C85" s="20">
        <f>C87</f>
        <v>424</v>
      </c>
    </row>
    <row r="86" spans="1:22" s="65" customFormat="1" ht="26.25" customHeight="1" x14ac:dyDescent="0.25">
      <c r="A86" s="69" t="s">
        <v>37</v>
      </c>
      <c r="B86" s="19" t="s">
        <v>13</v>
      </c>
      <c r="C86" s="20">
        <f t="shared" si="3"/>
        <v>0</v>
      </c>
    </row>
    <row r="87" spans="1:22" s="65" customFormat="1" ht="26.25" customHeight="1" x14ac:dyDescent="0.25">
      <c r="A87" s="68" t="s">
        <v>36</v>
      </c>
      <c r="B87" s="22" t="s">
        <v>14</v>
      </c>
      <c r="C87" s="20">
        <f>C89</f>
        <v>424</v>
      </c>
    </row>
    <row r="88" spans="1:22" s="65" customFormat="1" ht="26.25" customHeight="1" x14ac:dyDescent="0.25">
      <c r="A88" s="23" t="s">
        <v>17</v>
      </c>
      <c r="B88" s="24" t="s">
        <v>13</v>
      </c>
      <c r="C88" s="20">
        <f t="shared" si="3"/>
        <v>0</v>
      </c>
    </row>
    <row r="89" spans="1:22" s="65" customFormat="1" ht="26.25" customHeight="1" x14ac:dyDescent="0.25">
      <c r="A89" s="25"/>
      <c r="B89" s="26" t="s">
        <v>14</v>
      </c>
      <c r="C89" s="20">
        <f t="shared" si="3"/>
        <v>424</v>
      </c>
    </row>
    <row r="90" spans="1:22" s="40" customFormat="1" ht="26.25" customHeight="1" x14ac:dyDescent="0.25">
      <c r="A90" s="27" t="s">
        <v>28</v>
      </c>
      <c r="B90" s="19" t="s">
        <v>13</v>
      </c>
      <c r="C90" s="20">
        <f>C92</f>
        <v>0</v>
      </c>
    </row>
    <row r="91" spans="1:22" s="40" customFormat="1" ht="26.25" customHeight="1" x14ac:dyDescent="0.25">
      <c r="A91" s="68"/>
      <c r="B91" s="22" t="s">
        <v>14</v>
      </c>
      <c r="C91" s="20">
        <f>C93</f>
        <v>424</v>
      </c>
    </row>
    <row r="92" spans="1:22" s="40" customFormat="1" ht="26.25" customHeight="1" x14ac:dyDescent="0.25">
      <c r="A92" s="39" t="s">
        <v>30</v>
      </c>
      <c r="B92" s="50" t="s">
        <v>13</v>
      </c>
      <c r="C92" s="20">
        <f>C94</f>
        <v>0</v>
      </c>
    </row>
    <row r="93" spans="1:22" s="40" customFormat="1" ht="26.25" customHeight="1" x14ac:dyDescent="0.25">
      <c r="A93" s="39"/>
      <c r="B93" s="22" t="s">
        <v>14</v>
      </c>
      <c r="C93" s="20">
        <f>C95</f>
        <v>424</v>
      </c>
    </row>
    <row r="94" spans="1:22" s="40" customFormat="1" ht="26.25" customHeight="1" x14ac:dyDescent="0.25">
      <c r="A94" s="70" t="s">
        <v>38</v>
      </c>
      <c r="B94" s="19" t="s">
        <v>13</v>
      </c>
      <c r="C94" s="52">
        <v>0</v>
      </c>
      <c r="E94" s="53"/>
      <c r="F94" s="53"/>
      <c r="G94" s="53"/>
      <c r="H94" s="53"/>
      <c r="I94" s="53"/>
      <c r="J94" s="53"/>
    </row>
    <row r="95" spans="1:22" s="40" customFormat="1" ht="26.25" customHeight="1" x14ac:dyDescent="0.25">
      <c r="A95" s="68"/>
      <c r="B95" s="22" t="s">
        <v>14</v>
      </c>
      <c r="C95" s="52">
        <f>424</f>
        <v>424</v>
      </c>
      <c r="E95" s="53"/>
      <c r="F95" s="53"/>
      <c r="G95" s="53"/>
      <c r="H95" s="53"/>
      <c r="I95" s="53"/>
      <c r="J95" s="53"/>
    </row>
    <row r="96" spans="1:22" ht="26.25" customHeight="1" x14ac:dyDescent="0.25">
      <c r="A96" s="193" t="s">
        <v>39</v>
      </c>
      <c r="B96" s="194"/>
      <c r="C96" s="195"/>
    </row>
    <row r="97" spans="1:3" ht="26.25" customHeight="1" x14ac:dyDescent="0.25">
      <c r="A97" s="71" t="s">
        <v>12</v>
      </c>
      <c r="B97" s="72" t="s">
        <v>13</v>
      </c>
      <c r="C97" s="73">
        <f>C98</f>
        <v>1999.34</v>
      </c>
    </row>
    <row r="98" spans="1:3" ht="26.25" customHeight="1" x14ac:dyDescent="0.25">
      <c r="A98" s="74"/>
      <c r="B98" s="75" t="s">
        <v>14</v>
      </c>
      <c r="C98" s="73">
        <f>C100+C114</f>
        <v>1999.34</v>
      </c>
    </row>
    <row r="99" spans="1:3" ht="26.25" customHeight="1" x14ac:dyDescent="0.25">
      <c r="A99" s="18" t="s">
        <v>15</v>
      </c>
      <c r="B99" s="19" t="s">
        <v>13</v>
      </c>
      <c r="C99" s="20">
        <f>C100</f>
        <v>282</v>
      </c>
    </row>
    <row r="100" spans="1:3" ht="26.25" customHeight="1" x14ac:dyDescent="0.25">
      <c r="A100" s="21" t="s">
        <v>16</v>
      </c>
      <c r="B100" s="22" t="s">
        <v>14</v>
      </c>
      <c r="C100" s="20">
        <f>C102</f>
        <v>282</v>
      </c>
    </row>
    <row r="101" spans="1:3" ht="26.25" customHeight="1" x14ac:dyDescent="0.25">
      <c r="A101" s="76" t="s">
        <v>17</v>
      </c>
      <c r="B101" s="24" t="s">
        <v>13</v>
      </c>
      <c r="C101" s="20">
        <f>C102</f>
        <v>282</v>
      </c>
    </row>
    <row r="102" spans="1:3" ht="26.25" customHeight="1" x14ac:dyDescent="0.25">
      <c r="A102" s="25"/>
      <c r="B102" s="26" t="s">
        <v>14</v>
      </c>
      <c r="C102" s="20">
        <f>C104+C112</f>
        <v>282</v>
      </c>
    </row>
    <row r="103" spans="1:3" ht="26.25" customHeight="1" x14ac:dyDescent="0.25">
      <c r="A103" s="27" t="s">
        <v>18</v>
      </c>
      <c r="B103" s="28" t="s">
        <v>13</v>
      </c>
      <c r="C103" s="20">
        <f>C104</f>
        <v>226</v>
      </c>
    </row>
    <row r="104" spans="1:3" ht="26.25" customHeight="1" x14ac:dyDescent="0.25">
      <c r="A104" s="29"/>
      <c r="B104" s="26" t="s">
        <v>14</v>
      </c>
      <c r="C104" s="20">
        <f>C106+C108+C110</f>
        <v>226</v>
      </c>
    </row>
    <row r="105" spans="1:3" ht="26.25" customHeight="1" x14ac:dyDescent="0.25">
      <c r="A105" s="32" t="s">
        <v>20</v>
      </c>
      <c r="B105" s="28" t="s">
        <v>13</v>
      </c>
      <c r="C105" s="20">
        <f>C106</f>
        <v>72</v>
      </c>
    </row>
    <row r="106" spans="1:3" ht="26.25" customHeight="1" x14ac:dyDescent="0.25">
      <c r="A106" s="21"/>
      <c r="B106" s="26" t="s">
        <v>14</v>
      </c>
      <c r="C106" s="20">
        <f>C137</f>
        <v>72</v>
      </c>
    </row>
    <row r="107" spans="1:3" ht="26.25" customHeight="1" x14ac:dyDescent="0.25">
      <c r="A107" s="34" t="s">
        <v>21</v>
      </c>
      <c r="B107" s="28" t="s">
        <v>13</v>
      </c>
      <c r="C107" s="35">
        <f>C108</f>
        <v>0</v>
      </c>
    </row>
    <row r="108" spans="1:3" ht="26.25" customHeight="1" x14ac:dyDescent="0.25">
      <c r="A108" s="36"/>
      <c r="B108" s="26" t="s">
        <v>14</v>
      </c>
      <c r="C108" s="35">
        <f>C139</f>
        <v>0</v>
      </c>
    </row>
    <row r="109" spans="1:3" ht="26.25" customHeight="1" x14ac:dyDescent="0.25">
      <c r="A109" s="32" t="s">
        <v>22</v>
      </c>
      <c r="B109" s="24" t="s">
        <v>13</v>
      </c>
      <c r="C109" s="20">
        <f>C110</f>
        <v>154</v>
      </c>
    </row>
    <row r="110" spans="1:3" ht="26.25" customHeight="1" x14ac:dyDescent="0.25">
      <c r="A110" s="29"/>
      <c r="B110" s="26" t="s">
        <v>14</v>
      </c>
      <c r="C110" s="20">
        <f>C251</f>
        <v>154</v>
      </c>
    </row>
    <row r="111" spans="1:3" ht="26.25" customHeight="1" x14ac:dyDescent="0.25">
      <c r="A111" s="32" t="s">
        <v>23</v>
      </c>
      <c r="B111" s="24" t="s">
        <v>13</v>
      </c>
      <c r="C111" s="20">
        <f>C112</f>
        <v>56</v>
      </c>
    </row>
    <row r="112" spans="1:3" ht="26.25" customHeight="1" x14ac:dyDescent="0.25">
      <c r="A112" s="29"/>
      <c r="B112" s="26" t="s">
        <v>14</v>
      </c>
      <c r="C112" s="20">
        <f>C322</f>
        <v>56</v>
      </c>
    </row>
    <row r="113" spans="1:3" ht="26.25" customHeight="1" x14ac:dyDescent="0.25">
      <c r="A113" s="18" t="s">
        <v>24</v>
      </c>
      <c r="B113" s="28" t="s">
        <v>13</v>
      </c>
      <c r="C113" s="20">
        <f>C114</f>
        <v>1717.34</v>
      </c>
    </row>
    <row r="114" spans="1:3" ht="26.25" customHeight="1" x14ac:dyDescent="0.25">
      <c r="A114" s="21" t="s">
        <v>16</v>
      </c>
      <c r="B114" s="26" t="s">
        <v>14</v>
      </c>
      <c r="C114" s="20">
        <f>C116</f>
        <v>1717.34</v>
      </c>
    </row>
    <row r="115" spans="1:3" ht="26.25" customHeight="1" x14ac:dyDescent="0.25">
      <c r="A115" s="23" t="s">
        <v>17</v>
      </c>
      <c r="B115" s="24" t="s">
        <v>13</v>
      </c>
      <c r="C115" s="20">
        <f>C116</f>
        <v>1717.34</v>
      </c>
    </row>
    <row r="116" spans="1:3" ht="26.25" customHeight="1" x14ac:dyDescent="0.25">
      <c r="A116" s="25"/>
      <c r="B116" s="26" t="s">
        <v>14</v>
      </c>
      <c r="C116" s="20">
        <f>C118+C126</f>
        <v>1717.34</v>
      </c>
    </row>
    <row r="117" spans="1:3" ht="26.25" customHeight="1" x14ac:dyDescent="0.25">
      <c r="A117" s="23" t="s">
        <v>18</v>
      </c>
      <c r="B117" s="28" t="s">
        <v>13</v>
      </c>
      <c r="C117" s="20">
        <f>C118</f>
        <v>132.34</v>
      </c>
    </row>
    <row r="118" spans="1:3" ht="26.25" customHeight="1" x14ac:dyDescent="0.25">
      <c r="A118" s="29"/>
      <c r="B118" s="26" t="s">
        <v>14</v>
      </c>
      <c r="C118" s="20">
        <f>C120+C122+C124</f>
        <v>132.34</v>
      </c>
    </row>
    <row r="119" spans="1:3" ht="26.25" customHeight="1" x14ac:dyDescent="0.25">
      <c r="A119" s="39" t="s">
        <v>20</v>
      </c>
      <c r="B119" s="28" t="s">
        <v>13</v>
      </c>
      <c r="C119" s="20">
        <f>C120</f>
        <v>0.34</v>
      </c>
    </row>
    <row r="120" spans="1:3" ht="26.25" customHeight="1" x14ac:dyDescent="0.25">
      <c r="A120" s="29"/>
      <c r="B120" s="26" t="s">
        <v>14</v>
      </c>
      <c r="C120" s="20">
        <f>C147</f>
        <v>0.34</v>
      </c>
    </row>
    <row r="121" spans="1:3" ht="26.25" customHeight="1" x14ac:dyDescent="0.25">
      <c r="A121" s="34" t="s">
        <v>21</v>
      </c>
      <c r="B121" s="28" t="s">
        <v>13</v>
      </c>
      <c r="C121" s="35">
        <f>C122</f>
        <v>4</v>
      </c>
    </row>
    <row r="122" spans="1:3" ht="26.25" customHeight="1" x14ac:dyDescent="0.25">
      <c r="A122" s="36"/>
      <c r="B122" s="26" t="s">
        <v>14</v>
      </c>
      <c r="C122" s="35">
        <f>C149</f>
        <v>4</v>
      </c>
    </row>
    <row r="123" spans="1:3" ht="26.25" customHeight="1" x14ac:dyDescent="0.25">
      <c r="A123" s="32" t="s">
        <v>22</v>
      </c>
      <c r="B123" s="24" t="s">
        <v>13</v>
      </c>
      <c r="C123" s="20">
        <f>C124</f>
        <v>128</v>
      </c>
    </row>
    <row r="124" spans="1:3" ht="26.25" customHeight="1" x14ac:dyDescent="0.25">
      <c r="A124" s="29"/>
      <c r="B124" s="26" t="s">
        <v>14</v>
      </c>
      <c r="C124" s="20">
        <f>C151+C259</f>
        <v>128</v>
      </c>
    </row>
    <row r="125" spans="1:3" ht="26.25" customHeight="1" x14ac:dyDescent="0.25">
      <c r="A125" s="32" t="s">
        <v>23</v>
      </c>
      <c r="B125" s="24" t="s">
        <v>13</v>
      </c>
      <c r="C125" s="20">
        <f>C126</f>
        <v>1585</v>
      </c>
    </row>
    <row r="126" spans="1:3" ht="26.25" customHeight="1" x14ac:dyDescent="0.25">
      <c r="A126" s="29"/>
      <c r="B126" s="26" t="s">
        <v>14</v>
      </c>
      <c r="C126" s="20">
        <f>C328</f>
        <v>1585</v>
      </c>
    </row>
    <row r="127" spans="1:3" ht="26.25" customHeight="1" x14ac:dyDescent="0.25">
      <c r="A127" s="196" t="s">
        <v>40</v>
      </c>
      <c r="B127" s="197"/>
      <c r="C127" s="198"/>
    </row>
    <row r="128" spans="1:3" ht="26.25" customHeight="1" x14ac:dyDescent="0.25">
      <c r="A128" s="71" t="s">
        <v>12</v>
      </c>
      <c r="B128" s="72" t="s">
        <v>13</v>
      </c>
      <c r="C128" s="73">
        <f>C129</f>
        <v>72</v>
      </c>
    </row>
    <row r="129" spans="1:3" ht="26.25" customHeight="1" x14ac:dyDescent="0.25">
      <c r="A129" s="74"/>
      <c r="B129" s="75" t="s">
        <v>14</v>
      </c>
      <c r="C129" s="73">
        <f>C131</f>
        <v>72</v>
      </c>
    </row>
    <row r="130" spans="1:3" ht="26.25" customHeight="1" x14ac:dyDescent="0.25">
      <c r="A130" s="18" t="s">
        <v>15</v>
      </c>
      <c r="B130" s="19" t="s">
        <v>13</v>
      </c>
      <c r="C130" s="20">
        <f>C131</f>
        <v>72</v>
      </c>
    </row>
    <row r="131" spans="1:3" ht="26.25" customHeight="1" x14ac:dyDescent="0.25">
      <c r="A131" s="21" t="s">
        <v>16</v>
      </c>
      <c r="B131" s="22" t="s">
        <v>14</v>
      </c>
      <c r="C131" s="20">
        <f>C133</f>
        <v>72</v>
      </c>
    </row>
    <row r="132" spans="1:3" ht="26.25" customHeight="1" x14ac:dyDescent="0.25">
      <c r="A132" s="23" t="s">
        <v>17</v>
      </c>
      <c r="B132" s="24" t="s">
        <v>13</v>
      </c>
      <c r="C132" s="20">
        <f>C133</f>
        <v>72</v>
      </c>
    </row>
    <row r="133" spans="1:3" ht="26.25" customHeight="1" x14ac:dyDescent="0.25">
      <c r="A133" s="25"/>
      <c r="B133" s="26" t="s">
        <v>14</v>
      </c>
      <c r="C133" s="20">
        <f>C135</f>
        <v>72</v>
      </c>
    </row>
    <row r="134" spans="1:3" ht="26.25" customHeight="1" x14ac:dyDescent="0.25">
      <c r="A134" s="27" t="s">
        <v>18</v>
      </c>
      <c r="B134" s="28" t="s">
        <v>13</v>
      </c>
      <c r="C134" s="20">
        <f>C135</f>
        <v>72</v>
      </c>
    </row>
    <row r="135" spans="1:3" ht="26.25" customHeight="1" x14ac:dyDescent="0.25">
      <c r="A135" s="29"/>
      <c r="B135" s="26" t="s">
        <v>14</v>
      </c>
      <c r="C135" s="20">
        <f>C137+C139</f>
        <v>72</v>
      </c>
    </row>
    <row r="136" spans="1:3" ht="26.25" customHeight="1" x14ac:dyDescent="0.25">
      <c r="A136" s="32" t="s">
        <v>20</v>
      </c>
      <c r="B136" s="28" t="s">
        <v>13</v>
      </c>
      <c r="C136" s="20">
        <f>C137</f>
        <v>72</v>
      </c>
    </row>
    <row r="137" spans="1:3" ht="26.25" customHeight="1" x14ac:dyDescent="0.25">
      <c r="A137" s="21"/>
      <c r="B137" s="26" t="s">
        <v>14</v>
      </c>
      <c r="C137" s="20">
        <f>C237</f>
        <v>72</v>
      </c>
    </row>
    <row r="138" spans="1:3" ht="26.25" customHeight="1" x14ac:dyDescent="0.25">
      <c r="A138" s="34" t="s">
        <v>21</v>
      </c>
      <c r="B138" s="28" t="s">
        <v>13</v>
      </c>
      <c r="C138" s="35">
        <f>C139</f>
        <v>0</v>
      </c>
    </row>
    <row r="139" spans="1:3" ht="26.25" customHeight="1" x14ac:dyDescent="0.25">
      <c r="A139" s="36"/>
      <c r="B139" s="26" t="s">
        <v>14</v>
      </c>
      <c r="C139" s="35">
        <f>C220</f>
        <v>0</v>
      </c>
    </row>
    <row r="140" spans="1:3" ht="26.25" customHeight="1" x14ac:dyDescent="0.25">
      <c r="A140" s="37" t="s">
        <v>24</v>
      </c>
      <c r="B140" s="19" t="s">
        <v>13</v>
      </c>
      <c r="C140" s="20">
        <f>C141</f>
        <v>0.33999999999999986</v>
      </c>
    </row>
    <row r="141" spans="1:3" ht="26.25" customHeight="1" x14ac:dyDescent="0.25">
      <c r="A141" s="21" t="s">
        <v>16</v>
      </c>
      <c r="B141" s="22" t="s">
        <v>14</v>
      </c>
      <c r="C141" s="20">
        <f>C143</f>
        <v>0.33999999999999986</v>
      </c>
    </row>
    <row r="142" spans="1:3" ht="26.25" customHeight="1" x14ac:dyDescent="0.25">
      <c r="A142" s="23" t="s">
        <v>17</v>
      </c>
      <c r="B142" s="24" t="s">
        <v>13</v>
      </c>
      <c r="C142" s="20">
        <f>C143</f>
        <v>0.33999999999999986</v>
      </c>
    </row>
    <row r="143" spans="1:3" ht="26.25" customHeight="1" x14ac:dyDescent="0.25">
      <c r="A143" s="25"/>
      <c r="B143" s="26" t="s">
        <v>14</v>
      </c>
      <c r="C143" s="20">
        <f>C145</f>
        <v>0.33999999999999986</v>
      </c>
    </row>
    <row r="144" spans="1:3" ht="26.25" customHeight="1" x14ac:dyDescent="0.25">
      <c r="A144" s="27" t="s">
        <v>18</v>
      </c>
      <c r="B144" s="28" t="s">
        <v>13</v>
      </c>
      <c r="C144" s="20">
        <f>C145</f>
        <v>0.33999999999999986</v>
      </c>
    </row>
    <row r="145" spans="1:3" ht="26.25" customHeight="1" x14ac:dyDescent="0.25">
      <c r="A145" s="29"/>
      <c r="B145" s="26" t="s">
        <v>14</v>
      </c>
      <c r="C145" s="20">
        <f>C147+C149+C151</f>
        <v>0.33999999999999986</v>
      </c>
    </row>
    <row r="146" spans="1:3" ht="26.25" customHeight="1" x14ac:dyDescent="0.25">
      <c r="A146" s="32" t="s">
        <v>20</v>
      </c>
      <c r="B146" s="28" t="s">
        <v>13</v>
      </c>
      <c r="C146" s="20">
        <f>C147</f>
        <v>0.34</v>
      </c>
    </row>
    <row r="147" spans="1:3" ht="26.25" customHeight="1" x14ac:dyDescent="0.25">
      <c r="A147" s="21"/>
      <c r="B147" s="26" t="s">
        <v>14</v>
      </c>
      <c r="C147" s="20">
        <f>C162</f>
        <v>0.34</v>
      </c>
    </row>
    <row r="148" spans="1:3" ht="26.25" customHeight="1" x14ac:dyDescent="0.25">
      <c r="A148" s="34" t="s">
        <v>21</v>
      </c>
      <c r="B148" s="28" t="s">
        <v>13</v>
      </c>
      <c r="C148" s="35">
        <f>C149</f>
        <v>4</v>
      </c>
    </row>
    <row r="149" spans="1:3" ht="26.25" customHeight="1" x14ac:dyDescent="0.25">
      <c r="A149" s="36"/>
      <c r="B149" s="26" t="s">
        <v>14</v>
      </c>
      <c r="C149" s="35">
        <f>C193</f>
        <v>4</v>
      </c>
    </row>
    <row r="150" spans="1:3" ht="26.25" customHeight="1" x14ac:dyDescent="0.25">
      <c r="A150" s="34" t="s">
        <v>41</v>
      </c>
      <c r="B150" s="28" t="s">
        <v>13</v>
      </c>
      <c r="C150" s="35">
        <f>C151</f>
        <v>-4</v>
      </c>
    </row>
    <row r="151" spans="1:3" ht="26.25" customHeight="1" x14ac:dyDescent="0.25">
      <c r="A151" s="36"/>
      <c r="B151" s="26" t="s">
        <v>14</v>
      </c>
      <c r="C151" s="35">
        <f>C205</f>
        <v>-4</v>
      </c>
    </row>
    <row r="152" spans="1:3" ht="26.25" customHeight="1" x14ac:dyDescent="0.25">
      <c r="A152" s="199" t="s">
        <v>42</v>
      </c>
      <c r="B152" s="199"/>
      <c r="C152" s="199"/>
    </row>
    <row r="153" spans="1:3" ht="26.25" customHeight="1" x14ac:dyDescent="0.25">
      <c r="A153" s="51" t="s">
        <v>35</v>
      </c>
      <c r="B153" s="19" t="s">
        <v>13</v>
      </c>
      <c r="C153" s="20">
        <f>C154</f>
        <v>0.34</v>
      </c>
    </row>
    <row r="154" spans="1:3" ht="26.25" customHeight="1" x14ac:dyDescent="0.25">
      <c r="A154" s="31" t="s">
        <v>36</v>
      </c>
      <c r="B154" s="22" t="s">
        <v>14</v>
      </c>
      <c r="C154" s="20">
        <f>C156</f>
        <v>0.34</v>
      </c>
    </row>
    <row r="155" spans="1:3" ht="26.25" customHeight="1" x14ac:dyDescent="0.25">
      <c r="A155" s="18" t="s">
        <v>24</v>
      </c>
      <c r="B155" s="19" t="s">
        <v>13</v>
      </c>
      <c r="C155" s="20">
        <f>C156</f>
        <v>0.34</v>
      </c>
    </row>
    <row r="156" spans="1:3" ht="26.25" customHeight="1" x14ac:dyDescent="0.25">
      <c r="A156" s="21" t="s">
        <v>16</v>
      </c>
      <c r="B156" s="22" t="s">
        <v>14</v>
      </c>
      <c r="C156" s="20">
        <f>C158</f>
        <v>0.34</v>
      </c>
    </row>
    <row r="157" spans="1:3" ht="26.25" customHeight="1" x14ac:dyDescent="0.25">
      <c r="A157" s="23" t="s">
        <v>17</v>
      </c>
      <c r="B157" s="24" t="s">
        <v>13</v>
      </c>
      <c r="C157" s="20">
        <f>C158</f>
        <v>0.34</v>
      </c>
    </row>
    <row r="158" spans="1:3" ht="26.25" customHeight="1" x14ac:dyDescent="0.25">
      <c r="A158" s="25"/>
      <c r="B158" s="26" t="s">
        <v>14</v>
      </c>
      <c r="C158" s="20">
        <f>C160</f>
        <v>0.34</v>
      </c>
    </row>
    <row r="159" spans="1:3" ht="26.25" customHeight="1" x14ac:dyDescent="0.25">
      <c r="A159" s="27" t="s">
        <v>18</v>
      </c>
      <c r="B159" s="50" t="s">
        <v>13</v>
      </c>
      <c r="C159" s="20">
        <f>C160</f>
        <v>0.34</v>
      </c>
    </row>
    <row r="160" spans="1:3" ht="26.25" customHeight="1" x14ac:dyDescent="0.25">
      <c r="A160" s="32"/>
      <c r="B160" s="50" t="s">
        <v>14</v>
      </c>
      <c r="C160" s="77">
        <f>C162</f>
        <v>0.34</v>
      </c>
    </row>
    <row r="161" spans="1:13" ht="26.25" customHeight="1" x14ac:dyDescent="0.25">
      <c r="A161" s="64" t="s">
        <v>20</v>
      </c>
      <c r="B161" s="19" t="s">
        <v>13</v>
      </c>
      <c r="C161" s="20">
        <f>C162</f>
        <v>0.34</v>
      </c>
    </row>
    <row r="162" spans="1:13" ht="26.25" customHeight="1" x14ac:dyDescent="0.25">
      <c r="A162" s="29"/>
      <c r="B162" s="22" t="s">
        <v>14</v>
      </c>
      <c r="C162" s="20">
        <f>C164+C168</f>
        <v>0.34</v>
      </c>
    </row>
    <row r="163" spans="1:13" s="79" customFormat="1" ht="26.25" customHeight="1" x14ac:dyDescent="0.2">
      <c r="A163" s="78" t="s">
        <v>43</v>
      </c>
      <c r="B163" s="57" t="s">
        <v>13</v>
      </c>
      <c r="C163" s="58">
        <f>C164</f>
        <v>0.34</v>
      </c>
    </row>
    <row r="164" spans="1:13" s="79" customFormat="1" ht="26.25" customHeight="1" x14ac:dyDescent="0.2">
      <c r="A164" s="62"/>
      <c r="B164" s="63" t="s">
        <v>14</v>
      </c>
      <c r="C164" s="58">
        <f>C166</f>
        <v>0.34</v>
      </c>
    </row>
    <row r="165" spans="1:13" ht="26.25" customHeight="1" x14ac:dyDescent="0.25">
      <c r="A165" s="27" t="s">
        <v>44</v>
      </c>
      <c r="B165" s="19" t="s">
        <v>13</v>
      </c>
      <c r="C165" s="20">
        <f>C166</f>
        <v>0.34</v>
      </c>
      <c r="D165" s="80"/>
      <c r="E165" s="80"/>
      <c r="F165" s="80"/>
      <c r="G165" s="80"/>
      <c r="H165" s="80"/>
      <c r="I165" s="80"/>
      <c r="J165" s="80"/>
      <c r="K165" s="80"/>
      <c r="L165" s="80"/>
      <c r="M165" s="80"/>
    </row>
    <row r="166" spans="1:13" ht="26.25" customHeight="1" x14ac:dyDescent="0.25">
      <c r="A166" s="29"/>
      <c r="B166" s="22" t="s">
        <v>14</v>
      </c>
      <c r="C166" s="20">
        <v>0.34</v>
      </c>
      <c r="D166" s="80"/>
      <c r="E166" s="80"/>
      <c r="F166" s="80"/>
      <c r="G166" s="80"/>
      <c r="H166" s="80"/>
      <c r="I166" s="80"/>
      <c r="J166" s="80"/>
      <c r="K166" s="80"/>
      <c r="L166" s="80"/>
      <c r="M166" s="80"/>
    </row>
    <row r="167" spans="1:13" s="86" customFormat="1" ht="26.25" customHeight="1" x14ac:dyDescent="0.2">
      <c r="A167" s="81" t="s">
        <v>45</v>
      </c>
      <c r="B167" s="82" t="s">
        <v>13</v>
      </c>
      <c r="C167" s="83">
        <f t="shared" ref="C167" si="4">D167+E167+F167+G167+H167+I167</f>
        <v>0</v>
      </c>
      <c r="D167" s="84"/>
      <c r="E167" s="84"/>
      <c r="F167" s="84"/>
      <c r="G167" s="84"/>
      <c r="H167" s="84"/>
      <c r="I167" s="84"/>
      <c r="J167" s="85"/>
      <c r="K167" s="85"/>
      <c r="L167" s="85"/>
      <c r="M167" s="85"/>
    </row>
    <row r="168" spans="1:13" s="86" customFormat="1" ht="26.25" customHeight="1" x14ac:dyDescent="0.2">
      <c r="A168" s="87"/>
      <c r="B168" s="88" t="s">
        <v>14</v>
      </c>
      <c r="C168" s="83">
        <f>C170+C172+C174+C176+C178+C180+C182</f>
        <v>0</v>
      </c>
      <c r="D168" s="84"/>
      <c r="E168" s="84"/>
      <c r="F168" s="84"/>
      <c r="G168" s="84"/>
      <c r="H168" s="84"/>
      <c r="I168" s="84"/>
      <c r="J168" s="85"/>
      <c r="K168" s="85"/>
      <c r="L168" s="85"/>
      <c r="M168" s="85"/>
    </row>
    <row r="169" spans="1:13" s="94" customFormat="1" ht="26.25" customHeight="1" x14ac:dyDescent="0.25">
      <c r="A169" s="89" t="s">
        <v>46</v>
      </c>
      <c r="B169" s="90" t="s">
        <v>13</v>
      </c>
      <c r="C169" s="73">
        <f>C170</f>
        <v>82</v>
      </c>
      <c r="D169" s="91"/>
      <c r="E169" s="92"/>
      <c r="F169" s="91"/>
      <c r="G169" s="91"/>
      <c r="H169" s="91"/>
      <c r="I169" s="91"/>
      <c r="J169" s="93"/>
      <c r="K169" s="93"/>
      <c r="L169" s="93"/>
      <c r="M169" s="93"/>
    </row>
    <row r="170" spans="1:13" s="94" customFormat="1" ht="26.25" customHeight="1" x14ac:dyDescent="0.25">
      <c r="A170" s="95"/>
      <c r="B170" s="96" t="s">
        <v>14</v>
      </c>
      <c r="C170" s="73">
        <f>82</f>
        <v>82</v>
      </c>
      <c r="D170" s="91"/>
      <c r="E170" s="92"/>
      <c r="F170" s="91"/>
      <c r="G170" s="91"/>
      <c r="H170" s="91"/>
      <c r="I170" s="91"/>
      <c r="J170" s="93"/>
      <c r="K170" s="93"/>
      <c r="L170" s="93"/>
      <c r="M170" s="93"/>
    </row>
    <row r="171" spans="1:13" s="40" customFormat="1" ht="26.25" customHeight="1" x14ac:dyDescent="0.25">
      <c r="A171" s="97" t="s">
        <v>47</v>
      </c>
      <c r="B171" s="19" t="s">
        <v>13</v>
      </c>
      <c r="C171" s="20">
        <f>C172</f>
        <v>-17.649999999999999</v>
      </c>
      <c r="D171" s="98"/>
      <c r="E171" s="99"/>
      <c r="F171" s="98"/>
      <c r="G171" s="98"/>
      <c r="H171" s="98"/>
      <c r="I171" s="98"/>
      <c r="J171" s="53"/>
      <c r="K171" s="53"/>
      <c r="L171" s="53"/>
      <c r="M171" s="53"/>
    </row>
    <row r="172" spans="1:13" s="40" customFormat="1" ht="26.25" customHeight="1" x14ac:dyDescent="0.25">
      <c r="A172" s="29"/>
      <c r="B172" s="22" t="s">
        <v>14</v>
      </c>
      <c r="C172" s="20">
        <f>-17.65</f>
        <v>-17.649999999999999</v>
      </c>
      <c r="D172" s="98"/>
      <c r="E172" s="99"/>
      <c r="F172" s="98"/>
      <c r="G172" s="98"/>
      <c r="H172" s="98"/>
      <c r="I172" s="98"/>
      <c r="J172" s="53"/>
      <c r="K172" s="53"/>
      <c r="L172" s="53"/>
      <c r="M172" s="53"/>
    </row>
    <row r="173" spans="1:13" s="40" customFormat="1" ht="26.25" customHeight="1" x14ac:dyDescent="0.25">
      <c r="A173" s="97" t="s">
        <v>48</v>
      </c>
      <c r="B173" s="19" t="s">
        <v>13</v>
      </c>
      <c r="C173" s="20">
        <f>C174</f>
        <v>-12.16</v>
      </c>
      <c r="D173" s="98"/>
      <c r="E173" s="99"/>
      <c r="F173" s="98"/>
      <c r="G173" s="98"/>
      <c r="H173" s="98"/>
      <c r="I173" s="98"/>
      <c r="J173" s="53"/>
      <c r="K173" s="53"/>
      <c r="L173" s="53"/>
      <c r="M173" s="53"/>
    </row>
    <row r="174" spans="1:13" s="40" customFormat="1" ht="26.25" customHeight="1" x14ac:dyDescent="0.25">
      <c r="A174" s="29"/>
      <c r="B174" s="22" t="s">
        <v>14</v>
      </c>
      <c r="C174" s="20">
        <f>-12.16</f>
        <v>-12.16</v>
      </c>
      <c r="D174" s="98"/>
      <c r="E174" s="99"/>
      <c r="F174" s="98"/>
      <c r="G174" s="98"/>
      <c r="H174" s="98"/>
      <c r="I174" s="98"/>
      <c r="J174" s="53"/>
      <c r="K174" s="53"/>
      <c r="L174" s="53"/>
      <c r="M174" s="53"/>
    </row>
    <row r="175" spans="1:13" s="40" customFormat="1" ht="26.25" customHeight="1" x14ac:dyDescent="0.25">
      <c r="A175" s="97" t="s">
        <v>49</v>
      </c>
      <c r="B175" s="19" t="s">
        <v>13</v>
      </c>
      <c r="C175" s="20">
        <f>C176</f>
        <v>-18.73</v>
      </c>
      <c r="D175" s="98"/>
      <c r="E175" s="99"/>
      <c r="F175" s="98"/>
      <c r="G175" s="98"/>
      <c r="H175" s="98"/>
      <c r="I175" s="98"/>
      <c r="J175" s="53"/>
      <c r="K175" s="53"/>
      <c r="L175" s="53"/>
      <c r="M175" s="53"/>
    </row>
    <row r="176" spans="1:13" s="40" customFormat="1" ht="26.25" customHeight="1" x14ac:dyDescent="0.25">
      <c r="A176" s="29"/>
      <c r="B176" s="22" t="s">
        <v>14</v>
      </c>
      <c r="C176" s="20">
        <f>-18.73</f>
        <v>-18.73</v>
      </c>
      <c r="D176" s="98"/>
      <c r="E176" s="99"/>
      <c r="F176" s="98"/>
      <c r="G176" s="98"/>
      <c r="H176" s="98"/>
      <c r="I176" s="98"/>
      <c r="J176" s="53"/>
      <c r="K176" s="53"/>
      <c r="L176" s="53"/>
      <c r="M176" s="53"/>
    </row>
    <row r="177" spans="1:13" s="40" customFormat="1" ht="26.25" customHeight="1" x14ac:dyDescent="0.25">
      <c r="A177" s="97" t="s">
        <v>50</v>
      </c>
      <c r="B177" s="19" t="s">
        <v>13</v>
      </c>
      <c r="C177" s="20">
        <f>C178</f>
        <v>-15.31</v>
      </c>
      <c r="D177" s="98"/>
      <c r="E177" s="99"/>
      <c r="F177" s="98"/>
      <c r="G177" s="98"/>
      <c r="H177" s="98"/>
      <c r="I177" s="98"/>
      <c r="J177" s="53"/>
      <c r="K177" s="53"/>
      <c r="L177" s="53"/>
      <c r="M177" s="53"/>
    </row>
    <row r="178" spans="1:13" s="40" customFormat="1" ht="26.25" customHeight="1" x14ac:dyDescent="0.25">
      <c r="A178" s="29"/>
      <c r="B178" s="22" t="s">
        <v>14</v>
      </c>
      <c r="C178" s="20">
        <f>-15.31</f>
        <v>-15.31</v>
      </c>
      <c r="D178" s="98"/>
      <c r="E178" s="99"/>
      <c r="F178" s="98"/>
      <c r="G178" s="98"/>
      <c r="H178" s="98"/>
      <c r="I178" s="98"/>
      <c r="J178" s="53"/>
      <c r="K178" s="53"/>
      <c r="L178" s="53"/>
      <c r="M178" s="53"/>
    </row>
    <row r="179" spans="1:13" s="40" customFormat="1" ht="26.25" customHeight="1" x14ac:dyDescent="0.25">
      <c r="A179" s="97" t="s">
        <v>51</v>
      </c>
      <c r="B179" s="19" t="s">
        <v>13</v>
      </c>
      <c r="C179" s="20">
        <f>C180</f>
        <v>-1.54</v>
      </c>
      <c r="D179" s="98"/>
      <c r="E179" s="99"/>
      <c r="F179" s="98"/>
      <c r="G179" s="98"/>
      <c r="H179" s="98"/>
      <c r="I179" s="98"/>
      <c r="J179" s="53"/>
      <c r="K179" s="53"/>
      <c r="L179" s="53"/>
      <c r="M179" s="53"/>
    </row>
    <row r="180" spans="1:13" s="40" customFormat="1" ht="26.25" customHeight="1" x14ac:dyDescent="0.25">
      <c r="A180" s="29"/>
      <c r="B180" s="22" t="s">
        <v>14</v>
      </c>
      <c r="C180" s="20">
        <f>-1.54</f>
        <v>-1.54</v>
      </c>
      <c r="D180" s="98"/>
      <c r="E180" s="99"/>
      <c r="F180" s="98"/>
      <c r="G180" s="98"/>
      <c r="H180" s="98"/>
      <c r="I180" s="98"/>
      <c r="J180" s="53"/>
      <c r="K180" s="53"/>
      <c r="L180" s="53"/>
      <c r="M180" s="53"/>
    </row>
    <row r="181" spans="1:13" s="40" customFormat="1" ht="26.25" customHeight="1" x14ac:dyDescent="0.25">
      <c r="A181" s="97" t="s">
        <v>52</v>
      </c>
      <c r="B181" s="19" t="s">
        <v>13</v>
      </c>
      <c r="C181" s="20">
        <f>C182</f>
        <v>-16.61</v>
      </c>
      <c r="D181" s="98"/>
      <c r="E181" s="99"/>
      <c r="F181" s="98"/>
      <c r="G181" s="98"/>
      <c r="H181" s="98"/>
      <c r="I181" s="98"/>
      <c r="J181" s="53"/>
      <c r="K181" s="53"/>
      <c r="L181" s="53"/>
      <c r="M181" s="53"/>
    </row>
    <row r="182" spans="1:13" s="40" customFormat="1" ht="26.25" customHeight="1" x14ac:dyDescent="0.25">
      <c r="A182" s="29"/>
      <c r="B182" s="22" t="s">
        <v>14</v>
      </c>
      <c r="C182" s="20">
        <f>-16.61</f>
        <v>-16.61</v>
      </c>
      <c r="D182" s="98"/>
      <c r="E182" s="99"/>
      <c r="F182" s="98"/>
      <c r="G182" s="98"/>
      <c r="H182" s="98"/>
      <c r="I182" s="98"/>
      <c r="J182" s="53"/>
      <c r="K182" s="53"/>
      <c r="L182" s="53"/>
      <c r="M182" s="53"/>
    </row>
    <row r="183" spans="1:13" ht="26.25" customHeight="1" x14ac:dyDescent="0.25">
      <c r="A183" s="200" t="s">
        <v>53</v>
      </c>
      <c r="B183" s="201"/>
      <c r="C183" s="202"/>
      <c r="D183" s="100"/>
      <c r="E183" s="100"/>
      <c r="F183" s="100"/>
      <c r="G183" s="100"/>
      <c r="H183" s="100"/>
      <c r="I183" s="100"/>
      <c r="K183" s="101"/>
    </row>
    <row r="184" spans="1:13" ht="26.25" customHeight="1" x14ac:dyDescent="0.25">
      <c r="A184" s="39" t="s">
        <v>35</v>
      </c>
      <c r="B184" s="24" t="s">
        <v>13</v>
      </c>
      <c r="C184" s="20">
        <f>C185</f>
        <v>0</v>
      </c>
      <c r="D184" s="98"/>
      <c r="E184" s="98"/>
      <c r="F184" s="98"/>
      <c r="G184" s="98"/>
      <c r="H184" s="98"/>
      <c r="I184" s="98"/>
      <c r="K184" s="102"/>
    </row>
    <row r="185" spans="1:13" ht="26.25" customHeight="1" x14ac:dyDescent="0.25">
      <c r="A185" s="31" t="s">
        <v>36</v>
      </c>
      <c r="B185" s="26" t="s">
        <v>14</v>
      </c>
      <c r="C185" s="20">
        <f>C187</f>
        <v>0</v>
      </c>
      <c r="D185" s="98"/>
      <c r="E185" s="98"/>
      <c r="F185" s="98"/>
      <c r="G185" s="98"/>
      <c r="H185" s="98"/>
      <c r="I185" s="98"/>
    </row>
    <row r="186" spans="1:13" ht="26.25" customHeight="1" x14ac:dyDescent="0.25">
      <c r="A186" s="103" t="s">
        <v>54</v>
      </c>
      <c r="B186" s="28" t="s">
        <v>13</v>
      </c>
      <c r="C186" s="20">
        <f>C187</f>
        <v>0</v>
      </c>
      <c r="D186" s="98"/>
      <c r="E186" s="98"/>
      <c r="F186" s="98"/>
      <c r="G186" s="98"/>
      <c r="H186" s="98"/>
      <c r="I186" s="98"/>
    </row>
    <row r="187" spans="1:13" ht="26.25" customHeight="1" x14ac:dyDescent="0.25">
      <c r="A187" s="31" t="s">
        <v>55</v>
      </c>
      <c r="B187" s="26" t="s">
        <v>14</v>
      </c>
      <c r="C187" s="20">
        <f>C189</f>
        <v>0</v>
      </c>
      <c r="D187" s="98"/>
      <c r="E187" s="98"/>
      <c r="F187" s="98"/>
      <c r="G187" s="98"/>
      <c r="H187" s="98"/>
      <c r="I187" s="98"/>
    </row>
    <row r="188" spans="1:13" ht="26.25" customHeight="1" x14ac:dyDescent="0.25">
      <c r="A188" s="23" t="s">
        <v>17</v>
      </c>
      <c r="B188" s="24" t="s">
        <v>13</v>
      </c>
      <c r="C188" s="20">
        <f>C189</f>
        <v>0</v>
      </c>
      <c r="D188" s="98"/>
      <c r="E188" s="98"/>
      <c r="F188" s="98"/>
      <c r="G188" s="98"/>
      <c r="H188" s="98"/>
      <c r="I188" s="98"/>
    </row>
    <row r="189" spans="1:13" ht="26.25" customHeight="1" x14ac:dyDescent="0.25">
      <c r="A189" s="25"/>
      <c r="B189" s="26" t="s">
        <v>14</v>
      </c>
      <c r="C189" s="20">
        <f>C191</f>
        <v>0</v>
      </c>
      <c r="D189" s="98"/>
      <c r="E189" s="98"/>
      <c r="F189" s="98"/>
      <c r="G189" s="98"/>
      <c r="H189" s="98"/>
      <c r="I189" s="98"/>
    </row>
    <row r="190" spans="1:13" ht="26.25" customHeight="1" x14ac:dyDescent="0.25">
      <c r="A190" s="27" t="s">
        <v>18</v>
      </c>
      <c r="B190" s="28" t="s">
        <v>13</v>
      </c>
      <c r="C190" s="20">
        <f>C191</f>
        <v>0</v>
      </c>
      <c r="D190" s="98"/>
      <c r="E190" s="98"/>
      <c r="F190" s="98"/>
      <c r="G190" s="98"/>
      <c r="H190" s="98"/>
      <c r="I190" s="98"/>
    </row>
    <row r="191" spans="1:13" ht="26.25" customHeight="1" x14ac:dyDescent="0.25">
      <c r="A191" s="21"/>
      <c r="B191" s="26" t="s">
        <v>14</v>
      </c>
      <c r="C191" s="20">
        <f>C193+C205</f>
        <v>0</v>
      </c>
      <c r="D191" s="98"/>
      <c r="E191" s="98"/>
      <c r="F191" s="98"/>
      <c r="G191" s="98"/>
      <c r="H191" s="98"/>
      <c r="I191" s="98"/>
    </row>
    <row r="192" spans="1:13" s="79" customFormat="1" ht="26.25" customHeight="1" x14ac:dyDescent="0.2">
      <c r="A192" s="104" t="s">
        <v>56</v>
      </c>
      <c r="B192" s="105" t="s">
        <v>13</v>
      </c>
      <c r="C192" s="58">
        <f>C193</f>
        <v>4</v>
      </c>
      <c r="D192" s="59"/>
      <c r="E192" s="59"/>
      <c r="F192" s="59"/>
      <c r="G192" s="59"/>
      <c r="H192" s="59"/>
      <c r="I192" s="59"/>
    </row>
    <row r="193" spans="1:10" s="79" customFormat="1" ht="26.25" customHeight="1" x14ac:dyDescent="0.2">
      <c r="A193" s="106"/>
      <c r="B193" s="105" t="s">
        <v>14</v>
      </c>
      <c r="C193" s="58">
        <f>C197</f>
        <v>4</v>
      </c>
      <c r="D193" s="59"/>
      <c r="E193" s="59"/>
      <c r="F193" s="59"/>
      <c r="G193" s="59"/>
      <c r="H193" s="59"/>
      <c r="I193" s="59"/>
    </row>
    <row r="194" spans="1:10" s="86" customFormat="1" ht="26.25" customHeight="1" x14ac:dyDescent="0.2">
      <c r="A194" s="107" t="s">
        <v>57</v>
      </c>
      <c r="B194" s="82" t="s">
        <v>13</v>
      </c>
      <c r="C194" s="83">
        <f>C195</f>
        <v>4</v>
      </c>
      <c r="D194" s="59"/>
      <c r="E194" s="59"/>
      <c r="F194" s="84"/>
      <c r="G194" s="84"/>
      <c r="H194" s="84"/>
      <c r="I194" s="84"/>
    </row>
    <row r="195" spans="1:10" s="86" customFormat="1" ht="26.25" customHeight="1" x14ac:dyDescent="0.2">
      <c r="A195" s="108"/>
      <c r="B195" s="88" t="s">
        <v>14</v>
      </c>
      <c r="C195" s="83">
        <f>C197+C199+C201+C203</f>
        <v>4</v>
      </c>
      <c r="D195" s="59"/>
      <c r="E195" s="59"/>
      <c r="F195" s="84"/>
      <c r="G195" s="84"/>
      <c r="H195" s="84"/>
      <c r="I195" s="84"/>
    </row>
    <row r="196" spans="1:10" s="94" customFormat="1" ht="26.25" customHeight="1" x14ac:dyDescent="0.25">
      <c r="A196" s="109" t="s">
        <v>58</v>
      </c>
      <c r="B196" s="90" t="s">
        <v>13</v>
      </c>
      <c r="C196" s="110">
        <f>C197</f>
        <v>4</v>
      </c>
      <c r="D196" s="55"/>
      <c r="E196" s="55"/>
      <c r="F196" s="111"/>
      <c r="G196" s="111"/>
      <c r="H196" s="111"/>
      <c r="I196" s="111"/>
      <c r="J196" s="93"/>
    </row>
    <row r="197" spans="1:10" s="94" customFormat="1" ht="26.25" customHeight="1" x14ac:dyDescent="0.25">
      <c r="A197" s="95"/>
      <c r="B197" s="96" t="s">
        <v>14</v>
      </c>
      <c r="C197" s="110">
        <v>4</v>
      </c>
      <c r="D197" s="55"/>
      <c r="E197" s="55"/>
      <c r="F197" s="111"/>
      <c r="G197" s="111"/>
      <c r="H197" s="111"/>
      <c r="I197" s="111"/>
      <c r="J197" s="93"/>
    </row>
    <row r="198" spans="1:10" s="94" customFormat="1" ht="26.25" customHeight="1" x14ac:dyDescent="0.25">
      <c r="A198" s="112" t="s">
        <v>59</v>
      </c>
      <c r="B198" s="90" t="s">
        <v>13</v>
      </c>
      <c r="C198" s="110">
        <f>C199</f>
        <v>-138</v>
      </c>
      <c r="D198" s="55"/>
      <c r="E198" s="55"/>
      <c r="F198" s="111"/>
      <c r="G198" s="111"/>
      <c r="H198" s="111"/>
      <c r="I198" s="111"/>
      <c r="J198" s="93"/>
    </row>
    <row r="199" spans="1:10" s="94" customFormat="1" ht="26.25" customHeight="1" x14ac:dyDescent="0.25">
      <c r="A199" s="95"/>
      <c r="B199" s="96" t="s">
        <v>14</v>
      </c>
      <c r="C199" s="110">
        <v>-138</v>
      </c>
      <c r="D199" s="55"/>
      <c r="E199" s="55"/>
      <c r="F199" s="111"/>
      <c r="G199" s="111"/>
      <c r="H199" s="111"/>
      <c r="I199" s="111"/>
      <c r="J199" s="93"/>
    </row>
    <row r="200" spans="1:10" s="94" customFormat="1" ht="26.25" customHeight="1" x14ac:dyDescent="0.25">
      <c r="A200" s="203" t="s">
        <v>60</v>
      </c>
      <c r="B200" s="90" t="s">
        <v>13</v>
      </c>
      <c r="C200" s="110">
        <f>C201</f>
        <v>47.6</v>
      </c>
      <c r="D200" s="55"/>
      <c r="E200" s="55"/>
      <c r="F200" s="111"/>
      <c r="G200" s="111"/>
      <c r="H200" s="111"/>
      <c r="I200" s="111"/>
      <c r="J200" s="93"/>
    </row>
    <row r="201" spans="1:10" s="94" customFormat="1" ht="26.25" customHeight="1" x14ac:dyDescent="0.25">
      <c r="A201" s="204"/>
      <c r="B201" s="96" t="s">
        <v>14</v>
      </c>
      <c r="C201" s="110">
        <v>47.6</v>
      </c>
      <c r="D201" s="55"/>
      <c r="E201" s="55"/>
      <c r="F201" s="111"/>
      <c r="G201" s="111"/>
      <c r="H201" s="111"/>
      <c r="I201" s="111"/>
      <c r="J201" s="93"/>
    </row>
    <row r="202" spans="1:10" s="94" customFormat="1" ht="26.25" customHeight="1" x14ac:dyDescent="0.25">
      <c r="A202" s="113" t="s">
        <v>61</v>
      </c>
      <c r="B202" s="90" t="s">
        <v>13</v>
      </c>
      <c r="C202" s="110">
        <f>C203</f>
        <v>90.4</v>
      </c>
      <c r="D202" s="55"/>
      <c r="E202" s="55"/>
      <c r="F202" s="111"/>
      <c r="G202" s="111"/>
      <c r="H202" s="111"/>
      <c r="I202" s="111"/>
      <c r="J202" s="93"/>
    </row>
    <row r="203" spans="1:10" s="94" customFormat="1" ht="26.25" customHeight="1" x14ac:dyDescent="0.25">
      <c r="A203" s="95"/>
      <c r="B203" s="96" t="s">
        <v>14</v>
      </c>
      <c r="C203" s="110">
        <v>90.4</v>
      </c>
      <c r="D203" s="55"/>
      <c r="E203" s="55"/>
      <c r="F203" s="111"/>
      <c r="G203" s="111"/>
      <c r="H203" s="111"/>
      <c r="I203" s="111"/>
      <c r="J203" s="93"/>
    </row>
    <row r="204" spans="1:10" s="79" customFormat="1" ht="26.25" customHeight="1" x14ac:dyDescent="0.2">
      <c r="A204" s="104" t="s">
        <v>22</v>
      </c>
      <c r="B204" s="105" t="s">
        <v>13</v>
      </c>
      <c r="C204" s="58">
        <f>C205</f>
        <v>-4</v>
      </c>
      <c r="D204" s="59"/>
      <c r="E204" s="59"/>
      <c r="F204" s="59"/>
      <c r="G204" s="59"/>
      <c r="H204" s="59"/>
      <c r="I204" s="59"/>
    </row>
    <row r="205" spans="1:10" s="79" customFormat="1" ht="26.25" customHeight="1" x14ac:dyDescent="0.2">
      <c r="A205" s="106"/>
      <c r="B205" s="105" t="s">
        <v>14</v>
      </c>
      <c r="C205" s="58">
        <f>C207</f>
        <v>-4</v>
      </c>
      <c r="D205" s="59"/>
      <c r="E205" s="59"/>
      <c r="F205" s="59"/>
      <c r="G205" s="59"/>
      <c r="H205" s="59"/>
      <c r="I205" s="59"/>
    </row>
    <row r="206" spans="1:10" s="86" customFormat="1" ht="26.25" customHeight="1" x14ac:dyDescent="0.2">
      <c r="A206" s="114" t="s">
        <v>62</v>
      </c>
      <c r="B206" s="82" t="s">
        <v>13</v>
      </c>
      <c r="C206" s="83">
        <f>C207</f>
        <v>-4</v>
      </c>
      <c r="D206" s="59"/>
      <c r="E206" s="59"/>
      <c r="F206" s="84"/>
      <c r="G206" s="84"/>
      <c r="H206" s="84"/>
      <c r="I206" s="84"/>
    </row>
    <row r="207" spans="1:10" s="86" customFormat="1" ht="26.25" customHeight="1" x14ac:dyDescent="0.2">
      <c r="A207" s="108"/>
      <c r="B207" s="88" t="s">
        <v>14</v>
      </c>
      <c r="C207" s="83">
        <f>C209</f>
        <v>-4</v>
      </c>
      <c r="D207" s="59"/>
      <c r="E207" s="59"/>
      <c r="F207" s="84"/>
      <c r="G207" s="84"/>
      <c r="H207" s="84"/>
      <c r="I207" s="84"/>
    </row>
    <row r="208" spans="1:10" s="94" customFormat="1" ht="26.25" customHeight="1" x14ac:dyDescent="0.25">
      <c r="A208" s="109" t="s">
        <v>63</v>
      </c>
      <c r="B208" s="90" t="s">
        <v>13</v>
      </c>
      <c r="C208" s="110">
        <f>C209</f>
        <v>-4</v>
      </c>
      <c r="D208" s="55"/>
      <c r="E208" s="55"/>
      <c r="F208" s="111"/>
      <c r="G208" s="111"/>
      <c r="H208" s="111"/>
      <c r="I208" s="111"/>
      <c r="J208" s="93"/>
    </row>
    <row r="209" spans="1:10" s="94" customFormat="1" ht="26.25" customHeight="1" x14ac:dyDescent="0.25">
      <c r="A209" s="95"/>
      <c r="B209" s="96" t="s">
        <v>14</v>
      </c>
      <c r="C209" s="110">
        <f>-4</f>
        <v>-4</v>
      </c>
      <c r="D209" s="55"/>
      <c r="E209" s="55"/>
      <c r="F209" s="111"/>
      <c r="G209" s="111"/>
      <c r="H209" s="111"/>
      <c r="I209" s="111"/>
      <c r="J209" s="93"/>
    </row>
    <row r="210" spans="1:10" ht="26.25" customHeight="1" x14ac:dyDescent="0.25">
      <c r="A210" s="183" t="s">
        <v>29</v>
      </c>
      <c r="B210" s="183"/>
      <c r="C210" s="183"/>
    </row>
    <row r="211" spans="1:10" ht="26.25" customHeight="1" x14ac:dyDescent="0.25">
      <c r="A211" s="51" t="s">
        <v>35</v>
      </c>
      <c r="B211" s="28" t="s">
        <v>13</v>
      </c>
      <c r="C211" s="20">
        <f>C212</f>
        <v>0</v>
      </c>
    </row>
    <row r="212" spans="1:10" ht="26.25" customHeight="1" x14ac:dyDescent="0.25">
      <c r="A212" s="31" t="s">
        <v>36</v>
      </c>
      <c r="B212" s="26" t="s">
        <v>14</v>
      </c>
      <c r="C212" s="20">
        <f>C214</f>
        <v>0</v>
      </c>
    </row>
    <row r="213" spans="1:10" s="79" customFormat="1" ht="26.25" customHeight="1" x14ac:dyDescent="0.2">
      <c r="A213" s="103" t="s">
        <v>27</v>
      </c>
      <c r="B213" s="57" t="s">
        <v>13</v>
      </c>
      <c r="C213" s="58">
        <f>C215</f>
        <v>0</v>
      </c>
    </row>
    <row r="214" spans="1:10" s="79" customFormat="1" ht="26.25" customHeight="1" x14ac:dyDescent="0.2">
      <c r="A214" s="62" t="s">
        <v>55</v>
      </c>
      <c r="B214" s="63" t="s">
        <v>14</v>
      </c>
      <c r="C214" s="58">
        <f>C216</f>
        <v>0</v>
      </c>
    </row>
    <row r="215" spans="1:10" ht="26.25" customHeight="1" x14ac:dyDescent="0.25">
      <c r="A215" s="23" t="s">
        <v>17</v>
      </c>
      <c r="B215" s="24" t="s">
        <v>13</v>
      </c>
      <c r="C215" s="20">
        <f>C217</f>
        <v>0</v>
      </c>
    </row>
    <row r="216" spans="1:10" ht="26.25" customHeight="1" x14ac:dyDescent="0.25">
      <c r="A216" s="25"/>
      <c r="B216" s="26" t="s">
        <v>14</v>
      </c>
      <c r="C216" s="20">
        <f>C218</f>
        <v>0</v>
      </c>
    </row>
    <row r="217" spans="1:10" ht="26.25" customHeight="1" x14ac:dyDescent="0.25">
      <c r="A217" s="51" t="s">
        <v>18</v>
      </c>
      <c r="B217" s="28" t="s">
        <v>13</v>
      </c>
      <c r="C217" s="20">
        <f>C218</f>
        <v>0</v>
      </c>
    </row>
    <row r="218" spans="1:10" ht="26.25" customHeight="1" x14ac:dyDescent="0.25">
      <c r="A218" s="29"/>
      <c r="B218" s="26" t="s">
        <v>14</v>
      </c>
      <c r="C218" s="20">
        <f>C220</f>
        <v>0</v>
      </c>
    </row>
    <row r="219" spans="1:10" s="79" customFormat="1" ht="26.25" customHeight="1" x14ac:dyDescent="0.2">
      <c r="A219" s="104" t="s">
        <v>56</v>
      </c>
      <c r="B219" s="57" t="s">
        <v>13</v>
      </c>
      <c r="C219" s="58">
        <f>C220</f>
        <v>0</v>
      </c>
    </row>
    <row r="220" spans="1:10" s="79" customFormat="1" ht="26.25" customHeight="1" x14ac:dyDescent="0.2">
      <c r="A220" s="62"/>
      <c r="B220" s="63" t="s">
        <v>14</v>
      </c>
      <c r="C220" s="58">
        <f>C222</f>
        <v>0</v>
      </c>
    </row>
    <row r="221" spans="1:10" s="118" customFormat="1" ht="26.25" customHeight="1" x14ac:dyDescent="0.2">
      <c r="A221" s="115" t="s">
        <v>64</v>
      </c>
      <c r="B221" s="116" t="s">
        <v>13</v>
      </c>
      <c r="C221" s="83">
        <f>C222</f>
        <v>0</v>
      </c>
      <c r="D221" s="117"/>
      <c r="E221" s="117"/>
      <c r="F221" s="117"/>
      <c r="G221" s="117"/>
      <c r="H221" s="117"/>
      <c r="I221" s="117"/>
      <c r="J221" s="117"/>
    </row>
    <row r="222" spans="1:10" s="118" customFormat="1" ht="26.25" customHeight="1" x14ac:dyDescent="0.2">
      <c r="A222" s="119"/>
      <c r="B222" s="120" t="s">
        <v>14</v>
      </c>
      <c r="C222" s="83">
        <f>C224+C226</f>
        <v>0</v>
      </c>
      <c r="D222" s="117"/>
      <c r="E222" s="117"/>
      <c r="F222" s="117"/>
      <c r="G222" s="117"/>
      <c r="H222" s="117"/>
      <c r="I222" s="117"/>
      <c r="J222" s="117"/>
    </row>
    <row r="223" spans="1:10" s="94" customFormat="1" ht="26.25" customHeight="1" x14ac:dyDescent="0.25">
      <c r="A223" s="27" t="s">
        <v>65</v>
      </c>
      <c r="B223" s="19" t="s">
        <v>13</v>
      </c>
      <c r="C223" s="52">
        <f>C224</f>
        <v>-9</v>
      </c>
      <c r="D223" s="55"/>
      <c r="E223" s="98"/>
      <c r="F223" s="55"/>
      <c r="G223" s="55"/>
      <c r="H223" s="55"/>
      <c r="I223" s="55"/>
      <c r="J223" s="93"/>
    </row>
    <row r="224" spans="1:10" s="94" customFormat="1" ht="26.25" customHeight="1" x14ac:dyDescent="0.25">
      <c r="A224" s="29"/>
      <c r="B224" s="22" t="s">
        <v>14</v>
      </c>
      <c r="C224" s="52">
        <f>-9</f>
        <v>-9</v>
      </c>
      <c r="D224" s="55"/>
      <c r="E224" s="98"/>
      <c r="F224" s="55"/>
      <c r="G224" s="55"/>
      <c r="H224" s="55"/>
      <c r="I224" s="55"/>
      <c r="J224" s="93"/>
    </row>
    <row r="225" spans="1:11" s="94" customFormat="1" ht="26.25" customHeight="1" x14ac:dyDescent="0.25">
      <c r="A225" s="27" t="s">
        <v>66</v>
      </c>
      <c r="B225" s="19" t="s">
        <v>13</v>
      </c>
      <c r="C225" s="52">
        <f>C226</f>
        <v>9</v>
      </c>
      <c r="D225" s="55"/>
      <c r="E225" s="98"/>
      <c r="F225" s="55"/>
      <c r="G225" s="55"/>
      <c r="H225" s="55"/>
      <c r="I225" s="55"/>
      <c r="J225" s="93"/>
    </row>
    <row r="226" spans="1:11" s="94" customFormat="1" ht="26.25" customHeight="1" x14ac:dyDescent="0.25">
      <c r="A226" s="29"/>
      <c r="B226" s="22" t="s">
        <v>14</v>
      </c>
      <c r="C226" s="52">
        <f>9</f>
        <v>9</v>
      </c>
      <c r="D226" s="55"/>
      <c r="E226" s="98"/>
      <c r="F226" s="55"/>
      <c r="G226" s="55"/>
      <c r="H226" s="55"/>
      <c r="I226" s="55"/>
      <c r="J226" s="93"/>
    </row>
    <row r="227" spans="1:11" ht="26.25" customHeight="1" x14ac:dyDescent="0.25">
      <c r="A227" s="205" t="s">
        <v>67</v>
      </c>
      <c r="B227" s="206"/>
      <c r="C227" s="207"/>
      <c r="D227" s="100"/>
      <c r="E227" s="100"/>
      <c r="F227" s="100"/>
      <c r="G227" s="100"/>
      <c r="H227" s="100"/>
      <c r="I227" s="100"/>
      <c r="J227" s="80"/>
      <c r="K227" s="101"/>
    </row>
    <row r="228" spans="1:11" ht="26.25" customHeight="1" x14ac:dyDescent="0.25">
      <c r="A228" s="51" t="s">
        <v>35</v>
      </c>
      <c r="B228" s="28" t="s">
        <v>13</v>
      </c>
      <c r="C228" s="20">
        <f>C229</f>
        <v>72</v>
      </c>
      <c r="D228" s="99"/>
      <c r="E228" s="99"/>
      <c r="F228" s="99"/>
      <c r="G228" s="99"/>
      <c r="H228" s="99"/>
      <c r="I228" s="99"/>
      <c r="J228" s="80"/>
    </row>
    <row r="229" spans="1:11" ht="26.25" customHeight="1" x14ac:dyDescent="0.25">
      <c r="A229" s="31" t="s">
        <v>36</v>
      </c>
      <c r="B229" s="26" t="s">
        <v>14</v>
      </c>
      <c r="C229" s="20">
        <f>C231</f>
        <v>72</v>
      </c>
      <c r="D229" s="99"/>
      <c r="E229" s="99"/>
      <c r="F229" s="99"/>
      <c r="G229" s="99"/>
      <c r="H229" s="99"/>
      <c r="I229" s="99"/>
      <c r="J229" s="80"/>
    </row>
    <row r="230" spans="1:11" ht="26.25" customHeight="1" x14ac:dyDescent="0.25">
      <c r="A230" s="121" t="s">
        <v>27</v>
      </c>
      <c r="B230" s="19" t="s">
        <v>13</v>
      </c>
      <c r="C230" s="20">
        <f>C231</f>
        <v>72</v>
      </c>
      <c r="D230" s="98"/>
      <c r="E230" s="98"/>
      <c r="F230" s="98"/>
      <c r="G230" s="98"/>
      <c r="H230" s="98"/>
      <c r="I230" s="98"/>
    </row>
    <row r="231" spans="1:11" ht="26.25" customHeight="1" x14ac:dyDescent="0.25">
      <c r="A231" s="31" t="s">
        <v>68</v>
      </c>
      <c r="B231" s="22" t="s">
        <v>14</v>
      </c>
      <c r="C231" s="20">
        <f>C233</f>
        <v>72</v>
      </c>
      <c r="D231" s="98"/>
      <c r="E231" s="98"/>
      <c r="F231" s="98"/>
      <c r="G231" s="98"/>
      <c r="H231" s="98"/>
      <c r="I231" s="98"/>
    </row>
    <row r="232" spans="1:11" ht="26.25" customHeight="1" x14ac:dyDescent="0.25">
      <c r="A232" s="23" t="s">
        <v>17</v>
      </c>
      <c r="B232" s="24" t="s">
        <v>13</v>
      </c>
      <c r="C232" s="20">
        <f>C233</f>
        <v>72</v>
      </c>
      <c r="D232" s="98"/>
      <c r="E232" s="98"/>
      <c r="F232" s="98"/>
      <c r="G232" s="98"/>
      <c r="H232" s="98"/>
      <c r="I232" s="98"/>
    </row>
    <row r="233" spans="1:11" ht="26.25" customHeight="1" x14ac:dyDescent="0.25">
      <c r="A233" s="25"/>
      <c r="B233" s="26" t="s">
        <v>14</v>
      </c>
      <c r="C233" s="20">
        <f>C235</f>
        <v>72</v>
      </c>
      <c r="D233" s="98"/>
      <c r="E233" s="98"/>
      <c r="F233" s="98"/>
      <c r="G233" s="98"/>
      <c r="H233" s="98"/>
      <c r="I233" s="98"/>
    </row>
    <row r="234" spans="1:11" ht="26.25" customHeight="1" x14ac:dyDescent="0.25">
      <c r="A234" s="27" t="s">
        <v>18</v>
      </c>
      <c r="B234" s="122" t="s">
        <v>13</v>
      </c>
      <c r="C234" s="20">
        <f>C235</f>
        <v>72</v>
      </c>
      <c r="D234" s="98"/>
      <c r="E234" s="98"/>
      <c r="F234" s="98"/>
      <c r="G234" s="98"/>
      <c r="H234" s="98"/>
      <c r="I234" s="98"/>
    </row>
    <row r="235" spans="1:11" ht="26.25" customHeight="1" x14ac:dyDescent="0.25">
      <c r="A235" s="29"/>
      <c r="B235" s="123" t="s">
        <v>14</v>
      </c>
      <c r="C235" s="20">
        <f>C237</f>
        <v>72</v>
      </c>
      <c r="D235" s="98"/>
      <c r="E235" s="98"/>
      <c r="F235" s="98"/>
      <c r="G235" s="98"/>
      <c r="H235" s="98"/>
      <c r="I235" s="98"/>
    </row>
    <row r="236" spans="1:11" s="79" customFormat="1" ht="26.25" customHeight="1" x14ac:dyDescent="0.2">
      <c r="A236" s="104" t="s">
        <v>20</v>
      </c>
      <c r="B236" s="57" t="s">
        <v>13</v>
      </c>
      <c r="C236" s="58">
        <f>C237</f>
        <v>72</v>
      </c>
      <c r="D236" s="59"/>
      <c r="E236" s="59"/>
      <c r="F236" s="59"/>
      <c r="G236" s="59"/>
      <c r="H236" s="59"/>
      <c r="I236" s="59"/>
    </row>
    <row r="237" spans="1:11" s="79" customFormat="1" ht="26.25" customHeight="1" x14ac:dyDescent="0.2">
      <c r="A237" s="62"/>
      <c r="B237" s="63" t="s">
        <v>14</v>
      </c>
      <c r="C237" s="58">
        <f>C239</f>
        <v>72</v>
      </c>
      <c r="D237" s="59"/>
      <c r="E237" s="59"/>
      <c r="F237" s="59"/>
      <c r="G237" s="59"/>
      <c r="H237" s="59"/>
      <c r="I237" s="59"/>
    </row>
    <row r="238" spans="1:11" s="94" customFormat="1" ht="26.25" customHeight="1" x14ac:dyDescent="0.25">
      <c r="A238" s="124" t="s">
        <v>69</v>
      </c>
      <c r="B238" s="125" t="s">
        <v>13</v>
      </c>
      <c r="C238" s="73">
        <f>C239</f>
        <v>72</v>
      </c>
      <c r="D238" s="91"/>
      <c r="E238" s="91"/>
      <c r="F238" s="91"/>
      <c r="G238" s="91"/>
      <c r="H238" s="91"/>
      <c r="I238" s="91"/>
    </row>
    <row r="239" spans="1:11" s="94" customFormat="1" ht="26.25" customHeight="1" x14ac:dyDescent="0.25">
      <c r="A239" s="95"/>
      <c r="B239" s="126" t="s">
        <v>14</v>
      </c>
      <c r="C239" s="73">
        <v>72</v>
      </c>
      <c r="D239" s="91"/>
      <c r="E239" s="91"/>
      <c r="F239" s="91"/>
      <c r="G239" s="91"/>
      <c r="H239" s="91"/>
      <c r="I239" s="91"/>
    </row>
    <row r="240" spans="1:11" ht="26.25" customHeight="1" x14ac:dyDescent="0.25">
      <c r="A240" s="208" t="s">
        <v>70</v>
      </c>
      <c r="B240" s="208"/>
      <c r="C240" s="208"/>
    </row>
    <row r="241" spans="1:3" ht="26.25" customHeight="1" x14ac:dyDescent="0.25">
      <c r="A241" s="209" t="s">
        <v>35</v>
      </c>
      <c r="B241" s="209"/>
      <c r="C241" s="209"/>
    </row>
    <row r="242" spans="1:3" ht="26.25" customHeight="1" x14ac:dyDescent="0.25">
      <c r="A242" s="127" t="s">
        <v>71</v>
      </c>
      <c r="B242" s="24" t="s">
        <v>13</v>
      </c>
      <c r="C242" s="20">
        <f>C243</f>
        <v>286</v>
      </c>
    </row>
    <row r="243" spans="1:3" ht="26.25" customHeight="1" thickBot="1" x14ac:dyDescent="0.3">
      <c r="A243" s="128"/>
      <c r="B243" s="129" t="s">
        <v>14</v>
      </c>
      <c r="C243" s="20">
        <f>C245+C253</f>
        <v>286</v>
      </c>
    </row>
    <row r="244" spans="1:3" ht="26.25" customHeight="1" x14ac:dyDescent="0.25">
      <c r="A244" s="130" t="s">
        <v>27</v>
      </c>
      <c r="B244" s="24" t="s">
        <v>13</v>
      </c>
      <c r="C244" s="20">
        <f>C245</f>
        <v>154</v>
      </c>
    </row>
    <row r="245" spans="1:3" ht="26.25" customHeight="1" x14ac:dyDescent="0.25">
      <c r="A245" s="29" t="s">
        <v>72</v>
      </c>
      <c r="B245" s="26" t="s">
        <v>14</v>
      </c>
      <c r="C245" s="20">
        <f>C247</f>
        <v>154</v>
      </c>
    </row>
    <row r="246" spans="1:3" ht="26.25" customHeight="1" x14ac:dyDescent="0.25">
      <c r="A246" s="23" t="s">
        <v>17</v>
      </c>
      <c r="B246" s="24" t="s">
        <v>13</v>
      </c>
      <c r="C246" s="20">
        <f>C247</f>
        <v>154</v>
      </c>
    </row>
    <row r="247" spans="1:3" ht="26.25" customHeight="1" x14ac:dyDescent="0.25">
      <c r="A247" s="25"/>
      <c r="B247" s="26" t="s">
        <v>14</v>
      </c>
      <c r="C247" s="20">
        <f>C249</f>
        <v>154</v>
      </c>
    </row>
    <row r="248" spans="1:3" ht="26.25" customHeight="1" x14ac:dyDescent="0.25">
      <c r="A248" s="131" t="s">
        <v>73</v>
      </c>
      <c r="B248" s="24" t="s">
        <v>13</v>
      </c>
      <c r="C248" s="20">
        <f>C249</f>
        <v>154</v>
      </c>
    </row>
    <row r="249" spans="1:3" ht="26.25" customHeight="1" x14ac:dyDescent="0.25">
      <c r="A249" s="29"/>
      <c r="B249" s="26" t="s">
        <v>14</v>
      </c>
      <c r="C249" s="20">
        <f>C251</f>
        <v>154</v>
      </c>
    </row>
    <row r="250" spans="1:3" ht="26.25" customHeight="1" x14ac:dyDescent="0.25">
      <c r="A250" s="32" t="s">
        <v>22</v>
      </c>
      <c r="B250" s="24" t="s">
        <v>13</v>
      </c>
      <c r="C250" s="20">
        <f>C251</f>
        <v>154</v>
      </c>
    </row>
    <row r="251" spans="1:3" ht="26.25" customHeight="1" x14ac:dyDescent="0.25">
      <c r="A251" s="29"/>
      <c r="B251" s="26" t="s">
        <v>14</v>
      </c>
      <c r="C251" s="20">
        <f>C270+C308</f>
        <v>154</v>
      </c>
    </row>
    <row r="252" spans="1:3" ht="26.25" customHeight="1" x14ac:dyDescent="0.25">
      <c r="A252" s="132" t="s">
        <v>24</v>
      </c>
      <c r="B252" s="133" t="s">
        <v>13</v>
      </c>
      <c r="C252" s="20">
        <f>C253</f>
        <v>132</v>
      </c>
    </row>
    <row r="253" spans="1:3" ht="26.25" customHeight="1" x14ac:dyDescent="0.25">
      <c r="A253" s="36" t="s">
        <v>16</v>
      </c>
      <c r="B253" s="134" t="s">
        <v>14</v>
      </c>
      <c r="C253" s="20">
        <f>C255</f>
        <v>132</v>
      </c>
    </row>
    <row r="254" spans="1:3" ht="26.25" customHeight="1" x14ac:dyDescent="0.25">
      <c r="A254" s="23" t="s">
        <v>17</v>
      </c>
      <c r="B254" s="24" t="s">
        <v>13</v>
      </c>
      <c r="C254" s="20">
        <f>C255</f>
        <v>132</v>
      </c>
    </row>
    <row r="255" spans="1:3" ht="26.25" customHeight="1" x14ac:dyDescent="0.25">
      <c r="A255" s="25"/>
      <c r="B255" s="26" t="s">
        <v>14</v>
      </c>
      <c r="C255" s="20">
        <f>C257</f>
        <v>132</v>
      </c>
    </row>
    <row r="256" spans="1:3" ht="26.25" customHeight="1" x14ac:dyDescent="0.25">
      <c r="A256" s="135" t="s">
        <v>73</v>
      </c>
      <c r="B256" s="133" t="s">
        <v>13</v>
      </c>
      <c r="C256" s="20">
        <f>C257</f>
        <v>132</v>
      </c>
    </row>
    <row r="257" spans="1:3" ht="26.25" customHeight="1" x14ac:dyDescent="0.25">
      <c r="A257" s="136"/>
      <c r="B257" s="134" t="s">
        <v>14</v>
      </c>
      <c r="C257" s="20">
        <f>C259</f>
        <v>132</v>
      </c>
    </row>
    <row r="258" spans="1:3" ht="26.25" customHeight="1" x14ac:dyDescent="0.25">
      <c r="A258" s="137" t="s">
        <v>22</v>
      </c>
      <c r="B258" s="133" t="s">
        <v>13</v>
      </c>
      <c r="C258" s="20">
        <f>C259</f>
        <v>132</v>
      </c>
    </row>
    <row r="259" spans="1:3" ht="26.25" customHeight="1" x14ac:dyDescent="0.25">
      <c r="A259" s="21"/>
      <c r="B259" s="134" t="s">
        <v>14</v>
      </c>
      <c r="C259" s="20">
        <f>C285</f>
        <v>132</v>
      </c>
    </row>
    <row r="260" spans="1:3" ht="26.25" customHeight="1" x14ac:dyDescent="0.25">
      <c r="A260" s="210" t="s">
        <v>74</v>
      </c>
      <c r="B260" s="211"/>
      <c r="C260" s="211"/>
    </row>
    <row r="261" spans="1:3" s="94" customFormat="1" ht="26.25" customHeight="1" x14ac:dyDescent="0.25">
      <c r="A261" s="138" t="s">
        <v>35</v>
      </c>
      <c r="B261" s="139" t="s">
        <v>13</v>
      </c>
      <c r="C261" s="73">
        <f>C262</f>
        <v>210</v>
      </c>
    </row>
    <row r="262" spans="1:3" s="94" customFormat="1" ht="26.25" customHeight="1" x14ac:dyDescent="0.25">
      <c r="A262" s="140" t="s">
        <v>36</v>
      </c>
      <c r="B262" s="141" t="s">
        <v>14</v>
      </c>
      <c r="C262" s="73">
        <f>C264</f>
        <v>210</v>
      </c>
    </row>
    <row r="263" spans="1:3" s="94" customFormat="1" ht="26.25" customHeight="1" x14ac:dyDescent="0.25">
      <c r="A263" s="142" t="s">
        <v>27</v>
      </c>
      <c r="B263" s="143" t="s">
        <v>13</v>
      </c>
      <c r="C263" s="73">
        <f>C264</f>
        <v>210</v>
      </c>
    </row>
    <row r="264" spans="1:3" s="94" customFormat="1" ht="26.25" customHeight="1" x14ac:dyDescent="0.25">
      <c r="A264" s="95" t="s">
        <v>72</v>
      </c>
      <c r="B264" s="141" t="s">
        <v>14</v>
      </c>
      <c r="C264" s="73">
        <f>C266</f>
        <v>210</v>
      </c>
    </row>
    <row r="265" spans="1:3" s="94" customFormat="1" ht="26.25" customHeight="1" x14ac:dyDescent="0.25">
      <c r="A265" s="144" t="s">
        <v>17</v>
      </c>
      <c r="B265" s="143" t="s">
        <v>13</v>
      </c>
      <c r="C265" s="73">
        <f>C266</f>
        <v>210</v>
      </c>
    </row>
    <row r="266" spans="1:3" s="94" customFormat="1" ht="26.25" customHeight="1" x14ac:dyDescent="0.25">
      <c r="A266" s="145"/>
      <c r="B266" s="141" t="s">
        <v>14</v>
      </c>
      <c r="C266" s="73">
        <f>C268</f>
        <v>210</v>
      </c>
    </row>
    <row r="267" spans="1:3" s="94" customFormat="1" ht="26.25" customHeight="1" x14ac:dyDescent="0.25">
      <c r="A267" s="146" t="s">
        <v>73</v>
      </c>
      <c r="B267" s="143" t="s">
        <v>13</v>
      </c>
      <c r="C267" s="73">
        <f>C268</f>
        <v>210</v>
      </c>
    </row>
    <row r="268" spans="1:3" s="94" customFormat="1" ht="26.25" customHeight="1" x14ac:dyDescent="0.25">
      <c r="A268" s="95"/>
      <c r="B268" s="141" t="s">
        <v>14</v>
      </c>
      <c r="C268" s="73">
        <f>C270</f>
        <v>210</v>
      </c>
    </row>
    <row r="269" spans="1:3" s="86" customFormat="1" ht="26.25" customHeight="1" x14ac:dyDescent="0.2">
      <c r="A269" s="114" t="s">
        <v>22</v>
      </c>
      <c r="B269" s="147" t="s">
        <v>13</v>
      </c>
      <c r="C269" s="83">
        <f>C270</f>
        <v>210</v>
      </c>
    </row>
    <row r="270" spans="1:3" s="86" customFormat="1" ht="26.25" customHeight="1" x14ac:dyDescent="0.2">
      <c r="A270" s="108"/>
      <c r="B270" s="88" t="s">
        <v>14</v>
      </c>
      <c r="C270" s="83">
        <f>C272+C274</f>
        <v>210</v>
      </c>
    </row>
    <row r="271" spans="1:3" s="94" customFormat="1" ht="26.25" customHeight="1" x14ac:dyDescent="0.25">
      <c r="A271" s="190" t="s">
        <v>75</v>
      </c>
      <c r="B271" s="148" t="s">
        <v>13</v>
      </c>
      <c r="C271" s="73">
        <f>C272</f>
        <v>120</v>
      </c>
    </row>
    <row r="272" spans="1:3" s="94" customFormat="1" ht="26.25" customHeight="1" x14ac:dyDescent="0.25">
      <c r="A272" s="191"/>
      <c r="B272" s="148" t="s">
        <v>14</v>
      </c>
      <c r="C272" s="73">
        <v>120</v>
      </c>
    </row>
    <row r="273" spans="1:3" s="94" customFormat="1" ht="26.25" customHeight="1" x14ac:dyDescent="0.25">
      <c r="A273" s="190" t="s">
        <v>76</v>
      </c>
      <c r="B273" s="148" t="s">
        <v>13</v>
      </c>
      <c r="C273" s="73">
        <f>C274</f>
        <v>90</v>
      </c>
    </row>
    <row r="274" spans="1:3" s="94" customFormat="1" ht="26.25" customHeight="1" x14ac:dyDescent="0.25">
      <c r="A274" s="191"/>
      <c r="B274" s="148" t="s">
        <v>14</v>
      </c>
      <c r="C274" s="73">
        <v>90</v>
      </c>
    </row>
    <row r="275" spans="1:3" ht="26.25" customHeight="1" x14ac:dyDescent="0.25">
      <c r="A275" s="200" t="s">
        <v>42</v>
      </c>
      <c r="B275" s="201"/>
      <c r="C275" s="201"/>
    </row>
    <row r="276" spans="1:3" ht="26.25" customHeight="1" x14ac:dyDescent="0.25">
      <c r="A276" s="51" t="s">
        <v>35</v>
      </c>
      <c r="B276" s="28" t="s">
        <v>13</v>
      </c>
      <c r="C276" s="20">
        <f>C277</f>
        <v>132</v>
      </c>
    </row>
    <row r="277" spans="1:3" ht="26.25" customHeight="1" x14ac:dyDescent="0.25">
      <c r="A277" s="31" t="s">
        <v>36</v>
      </c>
      <c r="B277" s="26" t="s">
        <v>14</v>
      </c>
      <c r="C277" s="20">
        <f>C279</f>
        <v>132</v>
      </c>
    </row>
    <row r="278" spans="1:3" ht="26.25" customHeight="1" x14ac:dyDescent="0.25">
      <c r="A278" s="130" t="s">
        <v>54</v>
      </c>
      <c r="B278" s="19" t="s">
        <v>13</v>
      </c>
      <c r="C278" s="20">
        <f>C279</f>
        <v>132</v>
      </c>
    </row>
    <row r="279" spans="1:3" ht="26.25" customHeight="1" x14ac:dyDescent="0.25">
      <c r="A279" s="29" t="s">
        <v>72</v>
      </c>
      <c r="B279" s="22" t="s">
        <v>14</v>
      </c>
      <c r="C279" s="20">
        <f>C281</f>
        <v>132</v>
      </c>
    </row>
    <row r="280" spans="1:3" ht="26.25" customHeight="1" x14ac:dyDescent="0.25">
      <c r="A280" s="23" t="s">
        <v>17</v>
      </c>
      <c r="B280" s="24" t="s">
        <v>13</v>
      </c>
      <c r="C280" s="20">
        <f>C281</f>
        <v>132</v>
      </c>
    </row>
    <row r="281" spans="1:3" ht="26.25" customHeight="1" x14ac:dyDescent="0.25">
      <c r="A281" s="25"/>
      <c r="B281" s="26" t="s">
        <v>14</v>
      </c>
      <c r="C281" s="20">
        <f>C283</f>
        <v>132</v>
      </c>
    </row>
    <row r="282" spans="1:3" ht="26.25" customHeight="1" x14ac:dyDescent="0.25">
      <c r="A282" s="131" t="s">
        <v>73</v>
      </c>
      <c r="B282" s="24" t="s">
        <v>13</v>
      </c>
      <c r="C282" s="20">
        <f>C283</f>
        <v>132</v>
      </c>
    </row>
    <row r="283" spans="1:3" ht="26.25" customHeight="1" x14ac:dyDescent="0.25">
      <c r="A283" s="21"/>
      <c r="B283" s="26" t="s">
        <v>14</v>
      </c>
      <c r="C283" s="20">
        <f>C285</f>
        <v>132</v>
      </c>
    </row>
    <row r="284" spans="1:3" s="79" customFormat="1" ht="26.25" customHeight="1" x14ac:dyDescent="0.2">
      <c r="A284" s="149" t="s">
        <v>22</v>
      </c>
      <c r="B284" s="57" t="s">
        <v>13</v>
      </c>
      <c r="C284" s="58">
        <f>C285</f>
        <v>132</v>
      </c>
    </row>
    <row r="285" spans="1:3" s="79" customFormat="1" ht="26.25" customHeight="1" x14ac:dyDescent="0.2">
      <c r="A285" s="108"/>
      <c r="B285" s="88" t="s">
        <v>14</v>
      </c>
      <c r="C285" s="58">
        <f>C287+C295</f>
        <v>132</v>
      </c>
    </row>
    <row r="286" spans="1:3" s="86" customFormat="1" ht="26.25" customHeight="1" x14ac:dyDescent="0.2">
      <c r="A286" s="78" t="s">
        <v>77</v>
      </c>
      <c r="B286" s="82" t="s">
        <v>13</v>
      </c>
      <c r="C286" s="83">
        <f>C287</f>
        <v>96</v>
      </c>
    </row>
    <row r="287" spans="1:3" s="86" customFormat="1" ht="26.25" customHeight="1" x14ac:dyDescent="0.2">
      <c r="A287" s="108"/>
      <c r="B287" s="88" t="s">
        <v>14</v>
      </c>
      <c r="C287" s="83">
        <f>C289+C291+C293</f>
        <v>96</v>
      </c>
    </row>
    <row r="288" spans="1:3" s="94" customFormat="1" ht="26.25" customHeight="1" x14ac:dyDescent="0.25">
      <c r="A288" s="150" t="s">
        <v>78</v>
      </c>
      <c r="B288" s="90" t="s">
        <v>13</v>
      </c>
      <c r="C288" s="73">
        <f>C289</f>
        <v>32</v>
      </c>
    </row>
    <row r="289" spans="1:3" s="94" customFormat="1" ht="26.25" customHeight="1" x14ac:dyDescent="0.25">
      <c r="A289" s="151"/>
      <c r="B289" s="96" t="s">
        <v>14</v>
      </c>
      <c r="C289" s="73">
        <v>32</v>
      </c>
    </row>
    <row r="290" spans="1:3" s="94" customFormat="1" ht="26.25" customHeight="1" x14ac:dyDescent="0.25">
      <c r="A290" s="150" t="s">
        <v>79</v>
      </c>
      <c r="B290" s="90" t="s">
        <v>13</v>
      </c>
      <c r="C290" s="73">
        <f>C291</f>
        <v>32</v>
      </c>
    </row>
    <row r="291" spans="1:3" s="94" customFormat="1" ht="26.25" customHeight="1" x14ac:dyDescent="0.25">
      <c r="A291" s="151"/>
      <c r="B291" s="96" t="s">
        <v>14</v>
      </c>
      <c r="C291" s="73">
        <v>32</v>
      </c>
    </row>
    <row r="292" spans="1:3" s="94" customFormat="1" ht="26.25" customHeight="1" x14ac:dyDescent="0.25">
      <c r="A292" s="215" t="s">
        <v>80</v>
      </c>
      <c r="B292" s="90" t="s">
        <v>13</v>
      </c>
      <c r="C292" s="73">
        <f>C293</f>
        <v>32</v>
      </c>
    </row>
    <row r="293" spans="1:3" s="94" customFormat="1" ht="26.25" customHeight="1" x14ac:dyDescent="0.25">
      <c r="A293" s="216"/>
      <c r="B293" s="96" t="s">
        <v>14</v>
      </c>
      <c r="C293" s="73">
        <v>32</v>
      </c>
    </row>
    <row r="294" spans="1:3" s="86" customFormat="1" ht="26.25" customHeight="1" x14ac:dyDescent="0.2">
      <c r="A294" s="78" t="s">
        <v>81</v>
      </c>
      <c r="B294" s="82" t="s">
        <v>13</v>
      </c>
      <c r="C294" s="83">
        <f>C295</f>
        <v>36</v>
      </c>
    </row>
    <row r="295" spans="1:3" s="86" customFormat="1" ht="26.25" customHeight="1" x14ac:dyDescent="0.2">
      <c r="A295" s="108"/>
      <c r="B295" s="88" t="s">
        <v>14</v>
      </c>
      <c r="C295" s="83">
        <f>C297</f>
        <v>36</v>
      </c>
    </row>
    <row r="296" spans="1:3" s="94" customFormat="1" ht="26.25" customHeight="1" x14ac:dyDescent="0.25">
      <c r="A296" s="150" t="s">
        <v>82</v>
      </c>
      <c r="B296" s="90" t="s">
        <v>13</v>
      </c>
      <c r="C296" s="73">
        <f>C297</f>
        <v>36</v>
      </c>
    </row>
    <row r="297" spans="1:3" s="94" customFormat="1" ht="26.25" customHeight="1" x14ac:dyDescent="0.25">
      <c r="A297" s="151"/>
      <c r="B297" s="96" t="s">
        <v>14</v>
      </c>
      <c r="C297" s="73">
        <v>36</v>
      </c>
    </row>
    <row r="298" spans="1:3" ht="26.25" customHeight="1" x14ac:dyDescent="0.25">
      <c r="A298" s="183" t="s">
        <v>29</v>
      </c>
      <c r="B298" s="183"/>
      <c r="C298" s="183"/>
    </row>
    <row r="299" spans="1:3" ht="26.25" customHeight="1" x14ac:dyDescent="0.25">
      <c r="A299" s="51" t="s">
        <v>35</v>
      </c>
      <c r="B299" s="50" t="s">
        <v>13</v>
      </c>
      <c r="C299" s="20">
        <f>C300</f>
        <v>-56</v>
      </c>
    </row>
    <row r="300" spans="1:3" ht="26.25" customHeight="1" x14ac:dyDescent="0.25">
      <c r="A300" s="31" t="s">
        <v>36</v>
      </c>
      <c r="B300" s="22" t="s">
        <v>14</v>
      </c>
      <c r="C300" s="20">
        <f>C302</f>
        <v>-56</v>
      </c>
    </row>
    <row r="301" spans="1:3" s="94" customFormat="1" ht="26.25" customHeight="1" x14ac:dyDescent="0.25">
      <c r="A301" s="142" t="s">
        <v>27</v>
      </c>
      <c r="B301" s="143" t="s">
        <v>13</v>
      </c>
      <c r="C301" s="73">
        <f>C302</f>
        <v>-56</v>
      </c>
    </row>
    <row r="302" spans="1:3" s="94" customFormat="1" ht="26.25" customHeight="1" x14ac:dyDescent="0.25">
      <c r="A302" s="95" t="s">
        <v>72</v>
      </c>
      <c r="B302" s="141" t="s">
        <v>14</v>
      </c>
      <c r="C302" s="73">
        <f>C304</f>
        <v>-56</v>
      </c>
    </row>
    <row r="303" spans="1:3" s="94" customFormat="1" ht="26.25" customHeight="1" x14ac:dyDescent="0.25">
      <c r="A303" s="144" t="s">
        <v>17</v>
      </c>
      <c r="B303" s="143" t="s">
        <v>13</v>
      </c>
      <c r="C303" s="73">
        <f>C304</f>
        <v>-56</v>
      </c>
    </row>
    <row r="304" spans="1:3" s="94" customFormat="1" ht="26.25" customHeight="1" x14ac:dyDescent="0.25">
      <c r="A304" s="145"/>
      <c r="B304" s="141" t="s">
        <v>14</v>
      </c>
      <c r="C304" s="73">
        <f>C306</f>
        <v>-56</v>
      </c>
    </row>
    <row r="305" spans="1:11" s="94" customFormat="1" ht="26.25" customHeight="1" x14ac:dyDescent="0.25">
      <c r="A305" s="146" t="s">
        <v>73</v>
      </c>
      <c r="B305" s="143" t="s">
        <v>13</v>
      </c>
      <c r="C305" s="73">
        <f>C306</f>
        <v>-56</v>
      </c>
    </row>
    <row r="306" spans="1:11" s="94" customFormat="1" ht="26.25" customHeight="1" x14ac:dyDescent="0.25">
      <c r="A306" s="95"/>
      <c r="B306" s="141" t="s">
        <v>14</v>
      </c>
      <c r="C306" s="73">
        <f>C308</f>
        <v>-56</v>
      </c>
    </row>
    <row r="307" spans="1:11" s="79" customFormat="1" ht="26.25" customHeight="1" x14ac:dyDescent="0.2">
      <c r="A307" s="104" t="s">
        <v>22</v>
      </c>
      <c r="B307" s="57" t="s">
        <v>13</v>
      </c>
      <c r="C307" s="58">
        <f>C308</f>
        <v>-56</v>
      </c>
    </row>
    <row r="308" spans="1:11" s="79" customFormat="1" ht="26.25" customHeight="1" x14ac:dyDescent="0.2">
      <c r="A308" s="106"/>
      <c r="B308" s="63" t="s">
        <v>14</v>
      </c>
      <c r="C308" s="58">
        <f>C310</f>
        <v>-56</v>
      </c>
    </row>
    <row r="309" spans="1:11" s="86" customFormat="1" ht="26.25" customHeight="1" x14ac:dyDescent="0.2">
      <c r="A309" s="152" t="s">
        <v>64</v>
      </c>
      <c r="B309" s="147" t="s">
        <v>13</v>
      </c>
      <c r="C309" s="83">
        <f>C310</f>
        <v>-56</v>
      </c>
    </row>
    <row r="310" spans="1:11" s="86" customFormat="1" ht="26.25" customHeight="1" x14ac:dyDescent="0.2">
      <c r="A310" s="153"/>
      <c r="B310" s="88" t="s">
        <v>14</v>
      </c>
      <c r="C310" s="83">
        <f>C312</f>
        <v>-56</v>
      </c>
    </row>
    <row r="311" spans="1:11" s="94" customFormat="1" ht="26.25" customHeight="1" x14ac:dyDescent="0.25">
      <c r="A311" s="154" t="s">
        <v>83</v>
      </c>
      <c r="B311" s="155" t="s">
        <v>13</v>
      </c>
      <c r="C311" s="73">
        <f>C312</f>
        <v>-56</v>
      </c>
    </row>
    <row r="312" spans="1:11" s="94" customFormat="1" ht="26.25" customHeight="1" x14ac:dyDescent="0.25">
      <c r="A312" s="156"/>
      <c r="B312" s="157" t="s">
        <v>14</v>
      </c>
      <c r="C312" s="73">
        <f>-56</f>
        <v>-56</v>
      </c>
      <c r="D312" s="93"/>
      <c r="E312" s="93"/>
      <c r="F312" s="93"/>
      <c r="G312" s="93"/>
      <c r="H312" s="93"/>
      <c r="I312" s="93"/>
      <c r="J312" s="93"/>
    </row>
    <row r="313" spans="1:11" ht="26.25" customHeight="1" x14ac:dyDescent="0.25">
      <c r="A313" s="158" t="s">
        <v>84</v>
      </c>
      <c r="B313" s="159"/>
      <c r="C313" s="160"/>
      <c r="D313" s="161"/>
      <c r="E313" s="161"/>
      <c r="F313" s="161"/>
      <c r="G313" s="161"/>
      <c r="H313" s="161"/>
      <c r="I313" s="161"/>
      <c r="J313" s="80"/>
      <c r="K313" s="101"/>
    </row>
    <row r="314" spans="1:11" ht="26.25" customHeight="1" x14ac:dyDescent="0.25">
      <c r="A314" s="162" t="s">
        <v>35</v>
      </c>
      <c r="B314" s="217" t="s">
        <v>13</v>
      </c>
      <c r="C314" s="219">
        <f>C316</f>
        <v>1641</v>
      </c>
      <c r="D314" s="161"/>
      <c r="E314" s="161"/>
      <c r="F314" s="161"/>
      <c r="G314" s="161"/>
      <c r="H314" s="161"/>
      <c r="I314" s="163"/>
    </row>
    <row r="315" spans="1:11" ht="26.25" customHeight="1" x14ac:dyDescent="0.25">
      <c r="A315" s="164" t="s">
        <v>71</v>
      </c>
      <c r="B315" s="218"/>
      <c r="C315" s="220"/>
      <c r="D315" s="99"/>
      <c r="E315" s="99"/>
      <c r="F315" s="99"/>
      <c r="G315" s="99"/>
      <c r="H315" s="99"/>
      <c r="I315" s="99"/>
      <c r="J315" s="80"/>
      <c r="K315" s="80"/>
    </row>
    <row r="316" spans="1:11" ht="26.25" customHeight="1" thickBot="1" x14ac:dyDescent="0.3">
      <c r="A316" s="166"/>
      <c r="B316" s="48" t="s">
        <v>14</v>
      </c>
      <c r="C316" s="167">
        <f>C318+C324</f>
        <v>1641</v>
      </c>
      <c r="D316" s="99"/>
      <c r="E316" s="99"/>
      <c r="F316" s="99"/>
      <c r="G316" s="99"/>
      <c r="H316" s="99"/>
      <c r="I316" s="99"/>
      <c r="J316" s="80"/>
      <c r="K316" s="80"/>
    </row>
    <row r="317" spans="1:11" ht="26.25" customHeight="1" x14ac:dyDescent="0.25">
      <c r="A317" s="130" t="s">
        <v>27</v>
      </c>
      <c r="B317" s="168" t="s">
        <v>13</v>
      </c>
      <c r="C317" s="20">
        <f>C318</f>
        <v>56</v>
      </c>
      <c r="D317" s="169"/>
      <c r="E317" s="169"/>
      <c r="F317" s="169"/>
      <c r="G317" s="169"/>
      <c r="H317" s="169"/>
      <c r="I317" s="169"/>
      <c r="J317" s="80"/>
      <c r="K317" s="80"/>
    </row>
    <row r="318" spans="1:11" ht="26.25" customHeight="1" x14ac:dyDescent="0.25">
      <c r="A318" s="170" t="s">
        <v>72</v>
      </c>
      <c r="B318" s="171" t="s">
        <v>14</v>
      </c>
      <c r="C318" s="20">
        <f>C320</f>
        <v>56</v>
      </c>
      <c r="D318" s="169"/>
      <c r="E318" s="169"/>
      <c r="F318" s="169"/>
      <c r="G318" s="169"/>
      <c r="H318" s="169"/>
      <c r="I318" s="169"/>
      <c r="J318" s="80"/>
      <c r="K318" s="80"/>
    </row>
    <row r="319" spans="1:11" ht="26.25" customHeight="1" x14ac:dyDescent="0.25">
      <c r="A319" s="23" t="s">
        <v>17</v>
      </c>
      <c r="B319" s="24" t="s">
        <v>13</v>
      </c>
      <c r="C319" s="20">
        <f>C320</f>
        <v>56</v>
      </c>
      <c r="D319" s="169"/>
      <c r="E319" s="169"/>
      <c r="F319" s="169"/>
      <c r="G319" s="169"/>
      <c r="H319" s="169"/>
      <c r="I319" s="169"/>
      <c r="J319" s="80"/>
      <c r="K319" s="80"/>
    </row>
    <row r="320" spans="1:11" ht="26.25" customHeight="1" x14ac:dyDescent="0.25">
      <c r="A320" s="25"/>
      <c r="B320" s="26" t="s">
        <v>14</v>
      </c>
      <c r="C320" s="20">
        <f>C322</f>
        <v>56</v>
      </c>
      <c r="D320" s="169"/>
      <c r="E320" s="169"/>
      <c r="F320" s="169"/>
      <c r="G320" s="169"/>
      <c r="H320" s="169"/>
      <c r="I320" s="169"/>
      <c r="J320" s="80"/>
      <c r="K320" s="80"/>
    </row>
    <row r="321" spans="1:11" ht="26.25" customHeight="1" x14ac:dyDescent="0.25">
      <c r="A321" s="172" t="s">
        <v>85</v>
      </c>
      <c r="B321" s="173" t="s">
        <v>13</v>
      </c>
      <c r="C321" s="20">
        <f>C322</f>
        <v>56</v>
      </c>
      <c r="D321" s="99"/>
      <c r="E321" s="99"/>
      <c r="F321" s="99"/>
      <c r="G321" s="99"/>
      <c r="H321" s="99"/>
      <c r="I321" s="99"/>
      <c r="J321" s="80"/>
      <c r="K321" s="80"/>
    </row>
    <row r="322" spans="1:11" ht="26.25" customHeight="1" x14ac:dyDescent="0.25">
      <c r="A322" s="25"/>
      <c r="B322" s="174" t="s">
        <v>14</v>
      </c>
      <c r="C322" s="20">
        <f>C365</f>
        <v>56</v>
      </c>
      <c r="D322" s="99"/>
      <c r="E322" s="99"/>
      <c r="F322" s="99"/>
      <c r="G322" s="99"/>
      <c r="H322" s="99"/>
      <c r="I322" s="99"/>
      <c r="J322" s="80"/>
      <c r="K322" s="80"/>
    </row>
    <row r="323" spans="1:11" ht="26.25" customHeight="1" x14ac:dyDescent="0.25">
      <c r="A323" s="54" t="s">
        <v>24</v>
      </c>
      <c r="B323" s="173" t="s">
        <v>13</v>
      </c>
      <c r="C323" s="20">
        <f>C324</f>
        <v>1585</v>
      </c>
      <c r="D323" s="99"/>
      <c r="E323" s="99"/>
      <c r="F323" s="99"/>
      <c r="G323" s="99"/>
      <c r="H323" s="99"/>
      <c r="I323" s="99"/>
      <c r="J323" s="80"/>
      <c r="K323" s="80"/>
    </row>
    <row r="324" spans="1:11" ht="26.25" customHeight="1" x14ac:dyDescent="0.25">
      <c r="A324" s="21" t="s">
        <v>16</v>
      </c>
      <c r="B324" s="174" t="s">
        <v>14</v>
      </c>
      <c r="C324" s="20">
        <f>C326</f>
        <v>1585</v>
      </c>
      <c r="D324" s="99"/>
      <c r="E324" s="99"/>
      <c r="F324" s="99"/>
      <c r="G324" s="99"/>
      <c r="H324" s="99"/>
      <c r="I324" s="99"/>
      <c r="J324" s="80"/>
      <c r="K324" s="80"/>
    </row>
    <row r="325" spans="1:11" ht="26.25" customHeight="1" x14ac:dyDescent="0.25">
      <c r="A325" s="23" t="s">
        <v>17</v>
      </c>
      <c r="B325" s="24" t="s">
        <v>13</v>
      </c>
      <c r="C325" s="20">
        <f>C326</f>
        <v>1585</v>
      </c>
      <c r="D325" s="99"/>
      <c r="E325" s="99"/>
      <c r="F325" s="99"/>
      <c r="G325" s="99"/>
      <c r="H325" s="99"/>
      <c r="I325" s="99"/>
      <c r="J325" s="80"/>
      <c r="K325" s="80"/>
    </row>
    <row r="326" spans="1:11" ht="26.25" customHeight="1" x14ac:dyDescent="0.25">
      <c r="A326" s="25"/>
      <c r="B326" s="26" t="s">
        <v>14</v>
      </c>
      <c r="C326" s="20">
        <f>C328</f>
        <v>1585</v>
      </c>
      <c r="D326" s="99"/>
      <c r="E326" s="99"/>
      <c r="F326" s="99"/>
      <c r="G326" s="99"/>
      <c r="H326" s="99"/>
      <c r="I326" s="99"/>
      <c r="J326" s="80"/>
      <c r="K326" s="80"/>
    </row>
    <row r="327" spans="1:11" ht="26.25" customHeight="1" x14ac:dyDescent="0.25">
      <c r="A327" s="172" t="s">
        <v>85</v>
      </c>
      <c r="B327" s="173" t="s">
        <v>13</v>
      </c>
      <c r="C327" s="33">
        <f>C328</f>
        <v>1585</v>
      </c>
      <c r="D327" s="99"/>
      <c r="E327" s="99"/>
      <c r="F327" s="99"/>
      <c r="G327" s="99"/>
      <c r="H327" s="99"/>
      <c r="I327" s="99"/>
      <c r="J327" s="80"/>
      <c r="K327" s="80"/>
    </row>
    <row r="328" spans="1:11" ht="26.25" customHeight="1" x14ac:dyDescent="0.25">
      <c r="A328" s="25"/>
      <c r="B328" s="174" t="s">
        <v>14</v>
      </c>
      <c r="C328" s="20">
        <f>C337+C354</f>
        <v>1585</v>
      </c>
      <c r="D328" s="99"/>
      <c r="E328" s="99"/>
      <c r="F328" s="99"/>
      <c r="G328" s="99"/>
      <c r="H328" s="99"/>
      <c r="I328" s="99"/>
      <c r="J328" s="80"/>
      <c r="K328" s="80"/>
    </row>
    <row r="329" spans="1:11" ht="26.25" customHeight="1" x14ac:dyDescent="0.25">
      <c r="A329" s="212" t="s">
        <v>42</v>
      </c>
      <c r="B329" s="213"/>
      <c r="C329" s="214"/>
      <c r="D329" s="161"/>
      <c r="E329" s="161"/>
      <c r="F329" s="161"/>
      <c r="G329" s="161"/>
      <c r="H329" s="161"/>
      <c r="I329" s="161"/>
      <c r="K329" s="101"/>
    </row>
    <row r="330" spans="1:11" ht="26.25" customHeight="1" x14ac:dyDescent="0.25">
      <c r="A330" s="175" t="s">
        <v>35</v>
      </c>
      <c r="B330" s="173" t="s">
        <v>13</v>
      </c>
      <c r="C330" s="165">
        <f>C331</f>
        <v>1150</v>
      </c>
      <c r="D330" s="99"/>
      <c r="E330" s="99"/>
      <c r="F330" s="99"/>
      <c r="G330" s="99"/>
      <c r="H330" s="99"/>
      <c r="I330" s="99"/>
    </row>
    <row r="331" spans="1:11" ht="26.25" customHeight="1" x14ac:dyDescent="0.25">
      <c r="A331" s="170" t="s">
        <v>36</v>
      </c>
      <c r="B331" s="174" t="s">
        <v>14</v>
      </c>
      <c r="C331" s="20">
        <f>C333</f>
        <v>1150</v>
      </c>
      <c r="D331" s="99"/>
      <c r="E331" s="99"/>
      <c r="F331" s="99"/>
      <c r="G331" s="99"/>
      <c r="H331" s="99"/>
      <c r="I331" s="99"/>
    </row>
    <row r="332" spans="1:11" ht="26.25" customHeight="1" x14ac:dyDescent="0.25">
      <c r="A332" s="54" t="s">
        <v>24</v>
      </c>
      <c r="B332" s="176" t="s">
        <v>13</v>
      </c>
      <c r="C332" s="20">
        <f>C333</f>
        <v>1150</v>
      </c>
      <c r="D332" s="99"/>
      <c r="E332" s="99"/>
      <c r="F332" s="99"/>
      <c r="G332" s="99"/>
      <c r="H332" s="99"/>
      <c r="I332" s="99"/>
    </row>
    <row r="333" spans="1:11" ht="26.25" customHeight="1" x14ac:dyDescent="0.25">
      <c r="A333" s="21" t="s">
        <v>16</v>
      </c>
      <c r="B333" s="174" t="s">
        <v>14</v>
      </c>
      <c r="C333" s="20">
        <f>C335</f>
        <v>1150</v>
      </c>
      <c r="D333" s="99"/>
      <c r="E333" s="99"/>
      <c r="F333" s="99"/>
      <c r="G333" s="99"/>
      <c r="H333" s="99"/>
      <c r="I333" s="99"/>
    </row>
    <row r="334" spans="1:11" ht="26.25" customHeight="1" x14ac:dyDescent="0.25">
      <c r="A334" s="23" t="s">
        <v>17</v>
      </c>
      <c r="B334" s="24" t="s">
        <v>13</v>
      </c>
      <c r="C334" s="20">
        <f>C335</f>
        <v>1150</v>
      </c>
      <c r="D334" s="99"/>
      <c r="E334" s="99"/>
      <c r="F334" s="99"/>
      <c r="G334" s="99"/>
      <c r="H334" s="99"/>
      <c r="I334" s="99"/>
    </row>
    <row r="335" spans="1:11" ht="26.25" customHeight="1" x14ac:dyDescent="0.25">
      <c r="A335" s="25"/>
      <c r="B335" s="26" t="s">
        <v>14</v>
      </c>
      <c r="C335" s="20">
        <f>C337</f>
        <v>1150</v>
      </c>
      <c r="D335" s="99"/>
      <c r="E335" s="99"/>
      <c r="F335" s="99"/>
      <c r="G335" s="99"/>
      <c r="H335" s="99"/>
      <c r="I335" s="99"/>
    </row>
    <row r="336" spans="1:11" s="86" customFormat="1" ht="26.25" customHeight="1" x14ac:dyDescent="0.2">
      <c r="A336" s="177" t="s">
        <v>85</v>
      </c>
      <c r="B336" s="178" t="s">
        <v>13</v>
      </c>
      <c r="C336" s="83">
        <f>C337</f>
        <v>1150</v>
      </c>
      <c r="D336" s="84"/>
      <c r="E336" s="84"/>
      <c r="F336" s="84"/>
      <c r="G336" s="84"/>
      <c r="H336" s="84"/>
      <c r="I336" s="84"/>
    </row>
    <row r="337" spans="1:11" s="86" customFormat="1" ht="26.25" customHeight="1" x14ac:dyDescent="0.2">
      <c r="A337" s="108"/>
      <c r="B337" s="179" t="s">
        <v>14</v>
      </c>
      <c r="C337" s="83">
        <f>C343+C339</f>
        <v>1150</v>
      </c>
      <c r="D337" s="84"/>
      <c r="E337" s="84"/>
      <c r="F337" s="84"/>
      <c r="G337" s="84"/>
      <c r="H337" s="84"/>
      <c r="I337" s="84"/>
    </row>
    <row r="338" spans="1:11" s="86" customFormat="1" ht="26.25" customHeight="1" x14ac:dyDescent="0.2">
      <c r="A338" s="180" t="s">
        <v>86</v>
      </c>
      <c r="B338" s="178" t="s">
        <v>13</v>
      </c>
      <c r="C338" s="83">
        <f>C339</f>
        <v>190</v>
      </c>
      <c r="D338" s="84"/>
      <c r="E338" s="84"/>
      <c r="F338" s="84"/>
      <c r="G338" s="84"/>
      <c r="H338" s="84"/>
      <c r="I338" s="84"/>
    </row>
    <row r="339" spans="1:11" s="86" customFormat="1" ht="26.25" customHeight="1" x14ac:dyDescent="0.2">
      <c r="A339" s="181"/>
      <c r="B339" s="179" t="s">
        <v>14</v>
      </c>
      <c r="C339" s="83">
        <f>C341</f>
        <v>190</v>
      </c>
      <c r="D339" s="84"/>
      <c r="E339" s="84"/>
      <c r="F339" s="84"/>
      <c r="G339" s="84"/>
      <c r="H339" s="84"/>
      <c r="I339" s="84"/>
    </row>
    <row r="340" spans="1:11" ht="26.25" customHeight="1" x14ac:dyDescent="0.25">
      <c r="A340" s="89" t="s">
        <v>87</v>
      </c>
      <c r="B340" s="173" t="s">
        <v>13</v>
      </c>
      <c r="C340" s="33">
        <f>C341</f>
        <v>190</v>
      </c>
      <c r="D340" s="99"/>
      <c r="E340" s="99"/>
      <c r="F340" s="99"/>
      <c r="G340" s="99"/>
      <c r="H340" s="99"/>
      <c r="I340" s="99"/>
      <c r="J340" s="80"/>
      <c r="K340" s="80"/>
    </row>
    <row r="341" spans="1:11" ht="26.25" customHeight="1" x14ac:dyDescent="0.25">
      <c r="A341" s="25"/>
      <c r="B341" s="174" t="s">
        <v>14</v>
      </c>
      <c r="C341" s="20">
        <v>190</v>
      </c>
      <c r="D341" s="99"/>
      <c r="E341" s="99"/>
      <c r="F341" s="99"/>
      <c r="G341" s="99"/>
      <c r="H341" s="99"/>
      <c r="I341" s="99"/>
      <c r="J341" s="80"/>
      <c r="K341" s="80"/>
    </row>
    <row r="342" spans="1:11" s="86" customFormat="1" ht="26.25" customHeight="1" x14ac:dyDescent="0.2">
      <c r="A342" s="180" t="s">
        <v>77</v>
      </c>
      <c r="B342" s="178" t="s">
        <v>13</v>
      </c>
      <c r="C342" s="83">
        <f>C343</f>
        <v>960</v>
      </c>
      <c r="D342" s="84"/>
      <c r="E342" s="84"/>
      <c r="F342" s="84"/>
      <c r="G342" s="84"/>
      <c r="H342" s="84"/>
      <c r="I342" s="84"/>
    </row>
    <row r="343" spans="1:11" s="86" customFormat="1" ht="26.25" customHeight="1" x14ac:dyDescent="0.2">
      <c r="A343" s="181"/>
      <c r="B343" s="179" t="s">
        <v>14</v>
      </c>
      <c r="C343" s="83">
        <f>C345</f>
        <v>960</v>
      </c>
      <c r="D343" s="84"/>
      <c r="E343" s="84"/>
      <c r="F343" s="84"/>
      <c r="G343" s="84"/>
      <c r="H343" s="84"/>
      <c r="I343" s="84"/>
    </row>
    <row r="344" spans="1:11" ht="26.25" customHeight="1" x14ac:dyDescent="0.25">
      <c r="A344" s="137" t="s">
        <v>88</v>
      </c>
      <c r="B344" s="173" t="s">
        <v>13</v>
      </c>
      <c r="C344" s="33">
        <f>C345</f>
        <v>960</v>
      </c>
      <c r="D344" s="99"/>
      <c r="E344" s="99"/>
      <c r="F344" s="99"/>
      <c r="G344" s="99"/>
      <c r="H344" s="99"/>
      <c r="I344" s="99"/>
      <c r="J344" s="80"/>
      <c r="K344" s="80"/>
    </row>
    <row r="345" spans="1:11" ht="26.25" customHeight="1" x14ac:dyDescent="0.25">
      <c r="A345" s="25"/>
      <c r="B345" s="174" t="s">
        <v>14</v>
      </c>
      <c r="C345" s="20">
        <v>960</v>
      </c>
      <c r="D345" s="99"/>
      <c r="E345" s="99"/>
      <c r="F345" s="99"/>
      <c r="G345" s="99"/>
      <c r="H345" s="99"/>
      <c r="I345" s="99"/>
      <c r="J345" s="80"/>
      <c r="K345" s="80"/>
    </row>
    <row r="346" spans="1:11" ht="26.25" customHeight="1" x14ac:dyDescent="0.25">
      <c r="A346" s="200" t="s">
        <v>53</v>
      </c>
      <c r="B346" s="201"/>
      <c r="C346" s="202"/>
      <c r="D346" s="100"/>
      <c r="E346" s="100"/>
      <c r="F346" s="100"/>
      <c r="G346" s="100"/>
      <c r="H346" s="100"/>
      <c r="I346" s="100"/>
      <c r="K346" s="101"/>
    </row>
    <row r="347" spans="1:11" ht="26.25" customHeight="1" x14ac:dyDescent="0.25">
      <c r="A347" s="39" t="s">
        <v>35</v>
      </c>
      <c r="B347" s="24" t="s">
        <v>13</v>
      </c>
      <c r="C347" s="20">
        <f>C348</f>
        <v>435</v>
      </c>
      <c r="D347" s="98"/>
      <c r="E347" s="98"/>
      <c r="F347" s="98"/>
      <c r="G347" s="98"/>
      <c r="H347" s="98"/>
      <c r="I347" s="98"/>
      <c r="K347" s="102"/>
    </row>
    <row r="348" spans="1:11" ht="26.25" customHeight="1" x14ac:dyDescent="0.25">
      <c r="A348" s="31" t="s">
        <v>36</v>
      </c>
      <c r="B348" s="26" t="s">
        <v>14</v>
      </c>
      <c r="C348" s="20">
        <f>C350</f>
        <v>435</v>
      </c>
      <c r="D348" s="98"/>
      <c r="E348" s="98"/>
      <c r="F348" s="98"/>
      <c r="G348" s="98"/>
      <c r="H348" s="98"/>
      <c r="I348" s="98"/>
    </row>
    <row r="349" spans="1:11" ht="26.25" customHeight="1" x14ac:dyDescent="0.25">
      <c r="A349" s="103" t="s">
        <v>54</v>
      </c>
      <c r="B349" s="28" t="s">
        <v>13</v>
      </c>
      <c r="C349" s="20">
        <f>C350</f>
        <v>435</v>
      </c>
      <c r="D349" s="98"/>
      <c r="E349" s="98"/>
      <c r="F349" s="98"/>
      <c r="G349" s="98"/>
      <c r="H349" s="98"/>
      <c r="I349" s="98"/>
    </row>
    <row r="350" spans="1:11" ht="26.25" customHeight="1" x14ac:dyDescent="0.25">
      <c r="A350" s="31" t="s">
        <v>55</v>
      </c>
      <c r="B350" s="26" t="s">
        <v>14</v>
      </c>
      <c r="C350" s="20">
        <f>C352</f>
        <v>435</v>
      </c>
      <c r="D350" s="98"/>
      <c r="E350" s="98"/>
      <c r="F350" s="98"/>
      <c r="G350" s="98"/>
      <c r="H350" s="98"/>
      <c r="I350" s="98"/>
    </row>
    <row r="351" spans="1:11" ht="26.25" customHeight="1" x14ac:dyDescent="0.25">
      <c r="A351" s="23" t="s">
        <v>17</v>
      </c>
      <c r="B351" s="24" t="s">
        <v>13</v>
      </c>
      <c r="C351" s="20">
        <f>C352</f>
        <v>435</v>
      </c>
      <c r="D351" s="98"/>
      <c r="E351" s="98"/>
      <c r="F351" s="98"/>
      <c r="G351" s="98"/>
      <c r="H351" s="98"/>
      <c r="I351" s="98"/>
    </row>
    <row r="352" spans="1:11" ht="26.25" customHeight="1" x14ac:dyDescent="0.25">
      <c r="A352" s="25"/>
      <c r="B352" s="26" t="s">
        <v>14</v>
      </c>
      <c r="C352" s="20">
        <f>C354</f>
        <v>435</v>
      </c>
      <c r="D352" s="98"/>
      <c r="E352" s="98"/>
      <c r="F352" s="98"/>
      <c r="G352" s="98"/>
      <c r="H352" s="98"/>
      <c r="I352" s="98"/>
    </row>
    <row r="353" spans="1:11" s="79" customFormat="1" ht="26.25" customHeight="1" x14ac:dyDescent="0.2">
      <c r="A353" s="177" t="s">
        <v>85</v>
      </c>
      <c r="B353" s="105" t="s">
        <v>13</v>
      </c>
      <c r="C353" s="58">
        <f>C354</f>
        <v>435</v>
      </c>
      <c r="D353" s="59"/>
      <c r="E353" s="59"/>
      <c r="F353" s="59"/>
      <c r="G353" s="59"/>
      <c r="H353" s="59"/>
      <c r="I353" s="59"/>
    </row>
    <row r="354" spans="1:11" s="79" customFormat="1" ht="26.25" customHeight="1" x14ac:dyDescent="0.2">
      <c r="A354" s="106"/>
      <c r="B354" s="105" t="s">
        <v>14</v>
      </c>
      <c r="C354" s="58">
        <f>C356</f>
        <v>435</v>
      </c>
      <c r="D354" s="59"/>
      <c r="E354" s="59"/>
      <c r="F354" s="59"/>
      <c r="G354" s="59"/>
      <c r="H354" s="59"/>
      <c r="I354" s="59"/>
    </row>
    <row r="355" spans="1:11" s="86" customFormat="1" ht="26.25" customHeight="1" x14ac:dyDescent="0.2">
      <c r="A355" s="107" t="s">
        <v>89</v>
      </c>
      <c r="B355" s="82" t="s">
        <v>13</v>
      </c>
      <c r="C355" s="83">
        <f>C356</f>
        <v>435</v>
      </c>
      <c r="D355" s="59"/>
      <c r="E355" s="59"/>
      <c r="F355" s="84"/>
      <c r="G355" s="84"/>
      <c r="H355" s="84"/>
      <c r="I355" s="84"/>
    </row>
    <row r="356" spans="1:11" s="86" customFormat="1" ht="26.25" customHeight="1" x14ac:dyDescent="0.2">
      <c r="A356" s="108"/>
      <c r="B356" s="88" t="s">
        <v>14</v>
      </c>
      <c r="C356" s="83">
        <f>C358</f>
        <v>435</v>
      </c>
      <c r="D356" s="59"/>
      <c r="E356" s="59"/>
      <c r="F356" s="84"/>
      <c r="G356" s="84"/>
      <c r="H356" s="84"/>
      <c r="I356" s="84"/>
    </row>
    <row r="357" spans="1:11" s="94" customFormat="1" ht="26.25" customHeight="1" x14ac:dyDescent="0.25">
      <c r="A357" s="124" t="s">
        <v>90</v>
      </c>
      <c r="B357" s="90" t="s">
        <v>13</v>
      </c>
      <c r="C357" s="110">
        <f>C358</f>
        <v>435</v>
      </c>
      <c r="D357" s="55"/>
      <c r="E357" s="55"/>
      <c r="F357" s="111"/>
      <c r="G357" s="111"/>
      <c r="H357" s="111"/>
      <c r="I357" s="111"/>
      <c r="J357" s="93"/>
    </row>
    <row r="358" spans="1:11" s="94" customFormat="1" ht="26.25" customHeight="1" x14ac:dyDescent="0.25">
      <c r="A358" s="182"/>
      <c r="B358" s="96" t="s">
        <v>14</v>
      </c>
      <c r="C358" s="110">
        <v>435</v>
      </c>
      <c r="D358" s="55"/>
      <c r="E358" s="55"/>
      <c r="F358" s="111"/>
      <c r="G358" s="111"/>
      <c r="H358" s="111"/>
      <c r="I358" s="111"/>
      <c r="J358" s="93"/>
    </row>
    <row r="359" spans="1:11" ht="26.25" customHeight="1" x14ac:dyDescent="0.25">
      <c r="A359" s="183" t="s">
        <v>29</v>
      </c>
      <c r="B359" s="183"/>
      <c r="C359" s="183"/>
    </row>
    <row r="360" spans="1:11" ht="26.25" customHeight="1" x14ac:dyDescent="0.25">
      <c r="A360" s="130" t="s">
        <v>27</v>
      </c>
      <c r="B360" s="168" t="s">
        <v>13</v>
      </c>
      <c r="C360" s="20">
        <f>C361</f>
        <v>56</v>
      </c>
      <c r="D360" s="169"/>
      <c r="E360" s="169"/>
      <c r="F360" s="169"/>
      <c r="G360" s="169"/>
      <c r="H360" s="169"/>
      <c r="I360" s="169"/>
      <c r="J360" s="80"/>
      <c r="K360" s="80"/>
    </row>
    <row r="361" spans="1:11" ht="26.25" customHeight="1" x14ac:dyDescent="0.25">
      <c r="A361" s="170" t="s">
        <v>72</v>
      </c>
      <c r="B361" s="171" t="s">
        <v>14</v>
      </c>
      <c r="C361" s="20">
        <f>C363</f>
        <v>56</v>
      </c>
      <c r="D361" s="169"/>
      <c r="E361" s="169"/>
      <c r="F361" s="169"/>
      <c r="G361" s="169"/>
      <c r="H361" s="169"/>
      <c r="I361" s="169"/>
      <c r="J361" s="80"/>
      <c r="K361" s="80"/>
    </row>
    <row r="362" spans="1:11" ht="26.25" customHeight="1" x14ac:dyDescent="0.25">
      <c r="A362" s="23" t="s">
        <v>17</v>
      </c>
      <c r="B362" s="24" t="s">
        <v>13</v>
      </c>
      <c r="C362" s="20">
        <f>C363</f>
        <v>56</v>
      </c>
      <c r="D362" s="169"/>
      <c r="E362" s="169"/>
      <c r="F362" s="169"/>
      <c r="G362" s="169"/>
      <c r="H362" s="169"/>
      <c r="I362" s="169"/>
      <c r="J362" s="80"/>
      <c r="K362" s="80"/>
    </row>
    <row r="363" spans="1:11" ht="26.25" customHeight="1" x14ac:dyDescent="0.25">
      <c r="A363" s="25"/>
      <c r="B363" s="26" t="s">
        <v>14</v>
      </c>
      <c r="C363" s="20">
        <f>C365</f>
        <v>56</v>
      </c>
      <c r="D363" s="169"/>
      <c r="E363" s="169"/>
      <c r="F363" s="169"/>
      <c r="G363" s="169"/>
      <c r="H363" s="169"/>
      <c r="I363" s="169"/>
      <c r="J363" s="80"/>
      <c r="K363" s="80"/>
    </row>
    <row r="364" spans="1:11" ht="26.25" customHeight="1" x14ac:dyDescent="0.25">
      <c r="A364" s="172" t="s">
        <v>85</v>
      </c>
      <c r="B364" s="173" t="s">
        <v>13</v>
      </c>
      <c r="C364" s="20">
        <f>C365</f>
        <v>56</v>
      </c>
      <c r="D364" s="99"/>
      <c r="E364" s="99"/>
      <c r="F364" s="99"/>
      <c r="G364" s="99"/>
      <c r="H364" s="99"/>
      <c r="I364" s="99"/>
      <c r="J364" s="80"/>
      <c r="K364" s="80"/>
    </row>
    <row r="365" spans="1:11" ht="26.25" customHeight="1" x14ac:dyDescent="0.25">
      <c r="A365" s="25"/>
      <c r="B365" s="174" t="s">
        <v>14</v>
      </c>
      <c r="C365" s="20">
        <f>C367</f>
        <v>56</v>
      </c>
      <c r="D365" s="99"/>
      <c r="E365" s="99"/>
      <c r="F365" s="99"/>
      <c r="G365" s="99"/>
      <c r="H365" s="99"/>
      <c r="I365" s="99"/>
      <c r="J365" s="80"/>
      <c r="K365" s="80"/>
    </row>
    <row r="366" spans="1:11" s="86" customFormat="1" ht="26.25" customHeight="1" x14ac:dyDescent="0.2">
      <c r="A366" s="152" t="s">
        <v>64</v>
      </c>
      <c r="B366" s="147" t="s">
        <v>13</v>
      </c>
      <c r="C366" s="83">
        <f>C367</f>
        <v>56</v>
      </c>
    </row>
    <row r="367" spans="1:11" s="86" customFormat="1" ht="26.25" customHeight="1" x14ac:dyDescent="0.2">
      <c r="A367" s="153"/>
      <c r="B367" s="88" t="s">
        <v>14</v>
      </c>
      <c r="C367" s="83">
        <f>C369</f>
        <v>56</v>
      </c>
    </row>
    <row r="368" spans="1:11" s="94" customFormat="1" ht="26.25" customHeight="1" x14ac:dyDescent="0.25">
      <c r="A368" s="154" t="s">
        <v>91</v>
      </c>
      <c r="B368" s="155" t="s">
        <v>13</v>
      </c>
      <c r="C368" s="73">
        <f>C369</f>
        <v>56</v>
      </c>
    </row>
    <row r="369" spans="1:10" s="94" customFormat="1" ht="26.25" customHeight="1" x14ac:dyDescent="0.25">
      <c r="A369" s="156"/>
      <c r="B369" s="157" t="s">
        <v>14</v>
      </c>
      <c r="C369" s="73">
        <v>56</v>
      </c>
      <c r="D369" s="93"/>
      <c r="E369" s="93"/>
      <c r="F369" s="93"/>
      <c r="G369" s="93"/>
      <c r="H369" s="93"/>
      <c r="I369" s="93"/>
      <c r="J369" s="93"/>
    </row>
  </sheetData>
  <mergeCells count="27">
    <mergeCell ref="A329:C329"/>
    <mergeCell ref="A346:C346"/>
    <mergeCell ref="A359:C359"/>
    <mergeCell ref="A273:A274"/>
    <mergeCell ref="A275:C275"/>
    <mergeCell ref="A292:A293"/>
    <mergeCell ref="A298:C298"/>
    <mergeCell ref="B314:B315"/>
    <mergeCell ref="C314:C315"/>
    <mergeCell ref="A271:A272"/>
    <mergeCell ref="A83:C83"/>
    <mergeCell ref="A96:C96"/>
    <mergeCell ref="A127:C127"/>
    <mergeCell ref="A152:C152"/>
    <mergeCell ref="A183:C183"/>
    <mergeCell ref="A200:A201"/>
    <mergeCell ref="A210:C210"/>
    <mergeCell ref="A227:C227"/>
    <mergeCell ref="A240:C240"/>
    <mergeCell ref="A241:C241"/>
    <mergeCell ref="A260:C260"/>
    <mergeCell ref="A82:C82"/>
    <mergeCell ref="B1:C1"/>
    <mergeCell ref="B2:C2"/>
    <mergeCell ref="A6:C7"/>
    <mergeCell ref="C9:C12"/>
    <mergeCell ref="A67:C67"/>
  </mergeCells>
  <pageMargins left="0.70866141732283472" right="0.70866141732283472" top="0.74803149606299213" bottom="0.74803149606299213" header="0.31496062992125984" footer="0.31496062992125984"/>
  <pageSetup paperSize="9" orientation="portrait" verticalDpi="0" r:id="rId1"/>
  <headerFoot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31,08,2017</vt:lpstr>
      <vt:lpstr>Sheet2</vt:lpstr>
      <vt:lpstr>Sheet3</vt:lpstr>
      <vt:lpstr>'31,08,2017'!Print_Titles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2017-08-25T09:24:33Z</dcterms:modified>
</cp:coreProperties>
</file>